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1.28. 속보성지표 최신화\최신화\"/>
    </mc:Choice>
  </mc:AlternateContent>
  <xr:revisionPtr revIDLastSave="0" documentId="13_ncr:1_{E4357BC8-496F-491F-BA31-E7C9772BA592}" xr6:coauthVersionLast="47" xr6:coauthVersionMax="47" xr10:uidLastSave="{00000000-0000-0000-0000-000000000000}"/>
  <bookViews>
    <workbookView xWindow="31095" yWindow="825" windowWidth="27210" windowHeight="14655" tabRatio="814" xr2:uid="{00000000-000D-0000-FFFF-FFFF00000000}"/>
  </bookViews>
  <sheets>
    <sheet name="目次" sheetId="2" r:id="rId1"/>
    <sheet name="1" sheetId="1" r:id="rId2"/>
    <sheet name="2" sheetId="27" r:id="rId3"/>
    <sheet name="3" sheetId="26" r:id="rId4"/>
    <sheet name="4" sheetId="25" r:id="rId5"/>
    <sheet name="5" sheetId="24" r:id="rId6"/>
    <sheet name="6" sheetId="31" r:id="rId7"/>
    <sheet name="7" sheetId="32" r:id="rId8"/>
    <sheet name="8" sheetId="33" r:id="rId9"/>
    <sheet name="9" sheetId="34" r:id="rId10"/>
    <sheet name="10" sheetId="35" r:id="rId11"/>
    <sheet name="11" sheetId="36" r:id="rId12"/>
    <sheet name="12" sheetId="37" r:id="rId13"/>
    <sheet name="13" sheetId="23" r:id="rId14"/>
    <sheet name="14" sheetId="38" r:id="rId15"/>
    <sheet name="15" sheetId="39" r:id="rId16"/>
    <sheet name="16" sheetId="40" r:id="rId17"/>
    <sheet name="17" sheetId="41" r:id="rId18"/>
    <sheet name="18" sheetId="42" r:id="rId19"/>
    <sheet name="19" sheetId="43" r:id="rId20"/>
    <sheet name="20" sheetId="44" r:id="rId21"/>
    <sheet name="21" sheetId="22" r:id="rId22"/>
    <sheet name="22" sheetId="28" r:id="rId23"/>
    <sheet name="23" sheetId="45" r:id="rId24"/>
    <sheet name="24" sheetId="46" r:id="rId25"/>
    <sheet name="25" sheetId="47" r:id="rId26"/>
    <sheet name="26" sheetId="48" r:id="rId27"/>
    <sheet name="출처" sheetId="29" r:id="rId2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2" i="48" l="1"/>
  <c r="B41" i="48"/>
  <c r="B40" i="48"/>
  <c r="B39" i="48"/>
  <c r="B38" i="48"/>
  <c r="B37" i="48"/>
  <c r="B36" i="48"/>
  <c r="B35" i="48"/>
  <c r="B34" i="48"/>
  <c r="B33" i="48"/>
  <c r="B32" i="48"/>
  <c r="B20" i="48"/>
  <c r="B19" i="48"/>
  <c r="B18" i="48"/>
  <c r="B17" i="48"/>
  <c r="B16" i="48"/>
  <c r="B15" i="48"/>
  <c r="B14" i="48"/>
  <c r="B13" i="48"/>
  <c r="B12" i="48"/>
  <c r="B11" i="48"/>
  <c r="B10" i="48"/>
  <c r="B45" i="47"/>
  <c r="B44" i="47"/>
  <c r="B43" i="47"/>
  <c r="B42" i="47"/>
  <c r="B41" i="47"/>
  <c r="B40" i="47"/>
  <c r="B39" i="47"/>
  <c r="B38" i="47"/>
  <c r="B37" i="47"/>
  <c r="B36" i="47"/>
  <c r="B35" i="47"/>
  <c r="B20" i="47"/>
  <c r="B19" i="47"/>
  <c r="B18" i="47"/>
  <c r="B17" i="47"/>
  <c r="B16" i="47"/>
  <c r="B15" i="47"/>
  <c r="B14" i="47"/>
  <c r="B13" i="47"/>
  <c r="B12" i="47"/>
  <c r="B11" i="47"/>
  <c r="B10" i="47"/>
  <c r="B42" i="46"/>
  <c r="B41" i="46"/>
  <c r="B40" i="46"/>
  <c r="B39" i="46"/>
  <c r="B38" i="46"/>
  <c r="B37" i="46"/>
  <c r="B36" i="46"/>
  <c r="B35" i="46"/>
  <c r="B34" i="46"/>
  <c r="B33" i="46"/>
  <c r="B32" i="46"/>
  <c r="B20" i="46"/>
  <c r="B19" i="46"/>
  <c r="B18" i="46"/>
  <c r="B17" i="46"/>
  <c r="B16" i="46"/>
  <c r="B15" i="46"/>
  <c r="B14" i="46"/>
  <c r="B13" i="46"/>
  <c r="B12" i="46"/>
  <c r="B11" i="46"/>
  <c r="B10" i="46"/>
  <c r="B42" i="45"/>
  <c r="B41" i="45"/>
  <c r="B40" i="45"/>
  <c r="B39" i="45"/>
  <c r="B38" i="45"/>
  <c r="B37" i="45"/>
  <c r="B36" i="45"/>
  <c r="B35" i="45"/>
  <c r="B34" i="45"/>
  <c r="B33" i="45"/>
  <c r="B32" i="45"/>
  <c r="B20" i="45"/>
  <c r="B19" i="45"/>
  <c r="B18" i="45"/>
  <c r="B17" i="45"/>
  <c r="B16" i="45"/>
  <c r="B15" i="45"/>
  <c r="B14" i="45"/>
  <c r="B13" i="45"/>
  <c r="B12" i="45"/>
  <c r="B11" i="45"/>
  <c r="B10" i="45"/>
  <c r="B42" i="28"/>
  <c r="B41" i="28"/>
  <c r="B40" i="28"/>
  <c r="B39" i="28"/>
  <c r="B38" i="28"/>
  <c r="B37" i="28"/>
  <c r="B36" i="28"/>
  <c r="B35" i="28"/>
  <c r="B34" i="28"/>
  <c r="B33" i="28"/>
  <c r="B32" i="28"/>
  <c r="B7" i="45" l="1"/>
  <c r="B7" i="47" s="1"/>
  <c r="B8" i="45"/>
  <c r="B8" i="47" s="1"/>
  <c r="B9" i="45"/>
  <c r="B9" i="47" s="1"/>
  <c r="B21" i="45"/>
  <c r="B43" i="48" s="1"/>
  <c r="B29" i="45"/>
  <c r="B30" i="45"/>
  <c r="B31" i="45"/>
  <c r="B43" i="45"/>
  <c r="B29" i="28"/>
  <c r="B30" i="28"/>
  <c r="B31" i="28"/>
  <c r="B43" i="28"/>
  <c r="A2" i="46"/>
  <c r="A2" i="47"/>
  <c r="A2" i="48"/>
  <c r="A2" i="45"/>
  <c r="A2" i="28"/>
  <c r="A2" i="22"/>
  <c r="A60" i="25"/>
  <c r="A59" i="24" s="1"/>
  <c r="A60" i="23" s="1"/>
  <c r="A2" i="44"/>
  <c r="A2" i="43"/>
  <c r="A2" i="42"/>
  <c r="A2" i="41"/>
  <c r="A2" i="40"/>
  <c r="A2" i="39"/>
  <c r="A2" i="38"/>
  <c r="A2" i="37"/>
  <c r="A2" i="36"/>
  <c r="A2" i="35"/>
  <c r="A2" i="34"/>
  <c r="A2" i="33"/>
  <c r="A2" i="32"/>
  <c r="A2" i="31"/>
  <c r="A2" i="23"/>
  <c r="A2" i="24"/>
  <c r="A2" i="25"/>
  <c r="B49" i="44" s="1"/>
  <c r="A2" i="26"/>
  <c r="B40" i="37" s="1"/>
  <c r="A2" i="27"/>
  <c r="B9" i="46" l="1"/>
  <c r="B29" i="48"/>
  <c r="B29" i="46"/>
  <c r="B8" i="48"/>
  <c r="B33" i="47"/>
  <c r="B21" i="48"/>
  <c r="B46" i="47"/>
  <c r="B7" i="48"/>
  <c r="B7" i="46"/>
  <c r="B32" i="47"/>
  <c r="B8" i="46"/>
  <c r="B30" i="48"/>
  <c r="B21" i="47"/>
  <c r="B31" i="48"/>
  <c r="B9" i="48"/>
  <c r="B34" i="47"/>
  <c r="B43" i="46"/>
  <c r="B30" i="46"/>
  <c r="B31" i="46"/>
  <c r="B21" i="46"/>
  <c r="A59" i="35"/>
  <c r="A60" i="39"/>
  <c r="A60" i="43"/>
  <c r="A59" i="33"/>
  <c r="A60" i="38"/>
  <c r="A60" i="44"/>
  <c r="A59" i="34"/>
  <c r="A60" i="40"/>
  <c r="A59" i="36"/>
  <c r="A59" i="31"/>
  <c r="A60" i="41"/>
  <c r="A59" i="37"/>
  <c r="A60" i="42"/>
  <c r="A59" i="32"/>
  <c r="B24" i="42"/>
  <c r="B25" i="42"/>
  <c r="B26" i="42"/>
  <c r="B12" i="33"/>
  <c r="B49" i="40"/>
  <c r="B14" i="31"/>
  <c r="B12" i="36"/>
  <c r="B30" i="43"/>
  <c r="B19" i="39"/>
  <c r="B31" i="43"/>
  <c r="B22" i="34"/>
  <c r="B32" i="43"/>
  <c r="B34" i="32"/>
  <c r="B44" i="37"/>
  <c r="B41" i="32"/>
  <c r="B25" i="40"/>
  <c r="B15" i="38"/>
  <c r="B11" i="36"/>
  <c r="B28" i="33"/>
  <c r="B50" i="40"/>
  <c r="B15" i="31"/>
  <c r="B13" i="36"/>
  <c r="B51" i="40"/>
  <c r="B22" i="31"/>
  <c r="B36" i="36"/>
  <c r="B20" i="39"/>
  <c r="B38" i="31"/>
  <c r="B23" i="34"/>
  <c r="B37" i="36"/>
  <c r="B21" i="39"/>
  <c r="B54" i="41"/>
  <c r="B55" i="43"/>
  <c r="B14" i="38"/>
  <c r="B29" i="43"/>
  <c r="B48" i="34"/>
  <c r="B43" i="35"/>
  <c r="B48" i="40"/>
  <c r="B23" i="38"/>
  <c r="B39" i="31"/>
  <c r="B24" i="34"/>
  <c r="B29" i="39"/>
  <c r="B55" i="41"/>
  <c r="B56" i="43"/>
  <c r="B46" i="34"/>
  <c r="B42" i="37"/>
  <c r="B44" i="39"/>
  <c r="B56" i="41"/>
  <c r="B57" i="43"/>
  <c r="B24" i="40"/>
  <c r="B57" i="32"/>
  <c r="B33" i="32"/>
  <c r="B47" i="34"/>
  <c r="B43" i="37"/>
  <c r="B45" i="39"/>
  <c r="B46" i="31"/>
  <c r="B29" i="33"/>
  <c r="B17" i="35"/>
  <c r="B45" i="36"/>
  <c r="B24" i="38"/>
  <c r="B53" i="39"/>
  <c r="B20" i="41"/>
  <c r="B27" i="42"/>
  <c r="B36" i="33"/>
  <c r="B18" i="35"/>
  <c r="B47" i="38"/>
  <c r="B54" i="39"/>
  <c r="B21" i="41"/>
  <c r="B50" i="42"/>
  <c r="B26" i="44"/>
  <c r="B9" i="32"/>
  <c r="B52" i="33"/>
  <c r="B19" i="35"/>
  <c r="B16" i="37"/>
  <c r="B48" i="38"/>
  <c r="B29" i="41"/>
  <c r="B51" i="42"/>
  <c r="B27" i="44"/>
  <c r="B10" i="32"/>
  <c r="B53" i="33"/>
  <c r="B41" i="35"/>
  <c r="B17" i="37"/>
  <c r="B49" i="38"/>
  <c r="B15" i="40"/>
  <c r="B30" i="41"/>
  <c r="B35" i="44"/>
  <c r="B17" i="32"/>
  <c r="B42" i="35"/>
  <c r="B18" i="37"/>
  <c r="B50" i="38"/>
  <c r="B23" i="40"/>
  <c r="B53" i="41"/>
  <c r="B6" i="43"/>
  <c r="B36" i="44"/>
  <c r="B47" i="31"/>
  <c r="B55" i="34"/>
  <c r="B43" i="32"/>
  <c r="B8" i="34"/>
  <c r="B51" i="35"/>
  <c r="B53" i="37"/>
  <c r="B26" i="40"/>
  <c r="B33" i="43"/>
  <c r="B49" i="31"/>
  <c r="B39" i="33"/>
  <c r="B52" i="35"/>
  <c r="B28" i="37"/>
  <c r="B56" i="39"/>
  <c r="B8" i="43"/>
  <c r="B12" i="44"/>
  <c r="B26" i="31"/>
  <c r="B45" i="32"/>
  <c r="B34" i="34"/>
  <c r="B49" i="36"/>
  <c r="B32" i="39"/>
  <c r="B35" i="40"/>
  <c r="B9" i="43"/>
  <c r="B13" i="44"/>
  <c r="B51" i="31"/>
  <c r="B11" i="34"/>
  <c r="B35" i="34"/>
  <c r="B6" i="35"/>
  <c r="B30" i="35"/>
  <c r="B54" i="35"/>
  <c r="B24" i="36"/>
  <c r="B57" i="36"/>
  <c r="B30" i="37"/>
  <c r="B56" i="37"/>
  <c r="B35" i="38"/>
  <c r="B7" i="39"/>
  <c r="B33" i="39"/>
  <c r="B36" i="40"/>
  <c r="B8" i="41"/>
  <c r="B41" i="41"/>
  <c r="B12" i="42"/>
  <c r="B38" i="42"/>
  <c r="B17" i="43"/>
  <c r="B43" i="43"/>
  <c r="B14" i="44"/>
  <c r="B47" i="44"/>
  <c r="B13" i="33"/>
  <c r="B50" i="35"/>
  <c r="B24" i="31"/>
  <c r="B14" i="33"/>
  <c r="B27" i="35"/>
  <c r="B20" i="37"/>
  <c r="B51" i="38"/>
  <c r="B31" i="41"/>
  <c r="B7" i="43"/>
  <c r="B11" i="44"/>
  <c r="B44" i="32"/>
  <c r="B33" i="34"/>
  <c r="B22" i="36"/>
  <c r="B26" i="38"/>
  <c r="B32" i="41"/>
  <c r="B21" i="32"/>
  <c r="B10" i="34"/>
  <c r="B23" i="36"/>
  <c r="B27" i="38"/>
  <c r="B33" i="41"/>
  <c r="B17" i="33"/>
  <c r="B34" i="31"/>
  <c r="B29" i="32"/>
  <c r="B53" i="32"/>
  <c r="B24" i="33"/>
  <c r="B48" i="33"/>
  <c r="B12" i="34"/>
  <c r="B36" i="34"/>
  <c r="B7" i="35"/>
  <c r="B31" i="35"/>
  <c r="B55" i="35"/>
  <c r="B25" i="36"/>
  <c r="B31" i="37"/>
  <c r="B36" i="38"/>
  <c r="B8" i="39"/>
  <c r="B34" i="39"/>
  <c r="B11" i="40"/>
  <c r="B37" i="40"/>
  <c r="B9" i="41"/>
  <c r="B42" i="41"/>
  <c r="B13" i="42"/>
  <c r="B39" i="42"/>
  <c r="B18" i="43"/>
  <c r="B44" i="43"/>
  <c r="B15" i="44"/>
  <c r="B48" i="44"/>
  <c r="B23" i="31"/>
  <c r="B37" i="33"/>
  <c r="B14" i="36"/>
  <c r="B19" i="32"/>
  <c r="B32" i="34"/>
  <c r="B47" i="36"/>
  <c r="B25" i="38"/>
  <c r="B30" i="39"/>
  <c r="B57" i="41"/>
  <c r="B20" i="32"/>
  <c r="B9" i="34"/>
  <c r="B28" i="35"/>
  <c r="B48" i="36"/>
  <c r="B31" i="39"/>
  <c r="B36" i="42"/>
  <c r="B38" i="44"/>
  <c r="B16" i="33"/>
  <c r="B29" i="35"/>
  <c r="B55" i="37"/>
  <c r="B57" i="39"/>
  <c r="B37" i="42"/>
  <c r="B42" i="43"/>
  <c r="B39" i="44"/>
  <c r="B46" i="32"/>
  <c r="B35" i="31"/>
  <c r="B6" i="32"/>
  <c r="B30" i="32"/>
  <c r="B54" i="32"/>
  <c r="B25" i="33"/>
  <c r="B49" i="33"/>
  <c r="B19" i="34"/>
  <c r="B43" i="34"/>
  <c r="B14" i="35"/>
  <c r="B38" i="35"/>
  <c r="B33" i="36"/>
  <c r="B6" i="37"/>
  <c r="B32" i="37"/>
  <c r="B11" i="38"/>
  <c r="B37" i="38"/>
  <c r="B9" i="39"/>
  <c r="B41" i="39"/>
  <c r="B12" i="40"/>
  <c r="B38" i="40"/>
  <c r="B17" i="41"/>
  <c r="B43" i="41"/>
  <c r="B14" i="42"/>
  <c r="B47" i="42"/>
  <c r="B19" i="43"/>
  <c r="B45" i="43"/>
  <c r="B23" i="44"/>
  <c r="B42" i="32"/>
  <c r="B31" i="34"/>
  <c r="B46" i="36"/>
  <c r="B58" i="44"/>
  <c r="B46" i="44"/>
  <c r="B34" i="44"/>
  <c r="B22" i="44"/>
  <c r="B10" i="44"/>
  <c r="B52" i="43"/>
  <c r="B40" i="43"/>
  <c r="B28" i="43"/>
  <c r="B16" i="43"/>
  <c r="B58" i="42"/>
  <c r="B46" i="42"/>
  <c r="B34" i="42"/>
  <c r="B22" i="42"/>
  <c r="B10" i="42"/>
  <c r="B52" i="41"/>
  <c r="B40" i="41"/>
  <c r="B28" i="41"/>
  <c r="B16" i="41"/>
  <c r="B58" i="40"/>
  <c r="B46" i="40"/>
  <c r="B34" i="40"/>
  <c r="B22" i="40"/>
  <c r="B10" i="40"/>
  <c r="B52" i="39"/>
  <c r="B40" i="39"/>
  <c r="B28" i="39"/>
  <c r="B16" i="39"/>
  <c r="B58" i="38"/>
  <c r="B46" i="38"/>
  <c r="B34" i="38"/>
  <c r="B22" i="38"/>
  <c r="B10" i="38"/>
  <c r="B41" i="44"/>
  <c r="B35" i="43"/>
  <c r="B53" i="42"/>
  <c r="B17" i="42"/>
  <c r="B35" i="41"/>
  <c r="B53" i="40"/>
  <c r="B40" i="44"/>
  <c r="B58" i="43"/>
  <c r="B10" i="43"/>
  <c r="B16" i="42"/>
  <c r="B10" i="41"/>
  <c r="B28" i="40"/>
  <c r="B22" i="39"/>
  <c r="B16" i="38"/>
  <c r="B57" i="44"/>
  <c r="B45" i="44"/>
  <c r="B33" i="44"/>
  <c r="B21" i="44"/>
  <c r="B9" i="44"/>
  <c r="B51" i="43"/>
  <c r="B39" i="43"/>
  <c r="B27" i="43"/>
  <c r="B15" i="43"/>
  <c r="B57" i="42"/>
  <c r="B45" i="42"/>
  <c r="B33" i="42"/>
  <c r="B21" i="42"/>
  <c r="B9" i="42"/>
  <c r="B51" i="41"/>
  <c r="B39" i="41"/>
  <c r="B27" i="41"/>
  <c r="B15" i="41"/>
  <c r="B57" i="40"/>
  <c r="B45" i="40"/>
  <c r="B33" i="40"/>
  <c r="B21" i="40"/>
  <c r="B9" i="40"/>
  <c r="B51" i="39"/>
  <c r="B39" i="39"/>
  <c r="B27" i="39"/>
  <c r="B15" i="39"/>
  <c r="B57" i="38"/>
  <c r="B45" i="38"/>
  <c r="B33" i="38"/>
  <c r="B21" i="38"/>
  <c r="B9" i="38"/>
  <c r="B17" i="44"/>
  <c r="B23" i="43"/>
  <c r="B41" i="42"/>
  <c r="B11" i="39"/>
  <c r="B17" i="38"/>
  <c r="B28" i="44"/>
  <c r="B46" i="43"/>
  <c r="B40" i="42"/>
  <c r="B22" i="41"/>
  <c r="B16" i="40"/>
  <c r="B40" i="38"/>
  <c r="B56" i="44"/>
  <c r="B44" i="44"/>
  <c r="B32" i="44"/>
  <c r="B20" i="44"/>
  <c r="B8" i="44"/>
  <c r="B50" i="43"/>
  <c r="B38" i="43"/>
  <c r="B26" i="43"/>
  <c r="B14" i="43"/>
  <c r="B56" i="42"/>
  <c r="B44" i="42"/>
  <c r="B32" i="42"/>
  <c r="B20" i="42"/>
  <c r="B8" i="42"/>
  <c r="B50" i="41"/>
  <c r="B38" i="41"/>
  <c r="B26" i="41"/>
  <c r="B14" i="41"/>
  <c r="B56" i="40"/>
  <c r="B44" i="40"/>
  <c r="B32" i="40"/>
  <c r="B20" i="40"/>
  <c r="B8" i="40"/>
  <c r="B50" i="39"/>
  <c r="B38" i="39"/>
  <c r="B26" i="39"/>
  <c r="B14" i="39"/>
  <c r="B56" i="38"/>
  <c r="B44" i="38"/>
  <c r="B32" i="38"/>
  <c r="B20" i="38"/>
  <c r="B8" i="38"/>
  <c r="B53" i="44"/>
  <c r="B47" i="39"/>
  <c r="B41" i="38"/>
  <c r="B34" i="43"/>
  <c r="B46" i="41"/>
  <c r="B58" i="39"/>
  <c r="B28" i="38"/>
  <c r="B55" i="44"/>
  <c r="B43" i="44"/>
  <c r="B31" i="44"/>
  <c r="B19" i="44"/>
  <c r="B7" i="44"/>
  <c r="B49" i="43"/>
  <c r="B37" i="43"/>
  <c r="B25" i="43"/>
  <c r="B13" i="43"/>
  <c r="B55" i="42"/>
  <c r="B43" i="42"/>
  <c r="B31" i="42"/>
  <c r="B19" i="42"/>
  <c r="B7" i="42"/>
  <c r="B49" i="41"/>
  <c r="B37" i="41"/>
  <c r="B25" i="41"/>
  <c r="B13" i="41"/>
  <c r="B55" i="40"/>
  <c r="B43" i="40"/>
  <c r="B31" i="40"/>
  <c r="B19" i="40"/>
  <c r="B7" i="40"/>
  <c r="B49" i="39"/>
  <c r="B37" i="39"/>
  <c r="B25" i="39"/>
  <c r="B13" i="39"/>
  <c r="B55" i="38"/>
  <c r="B43" i="38"/>
  <c r="B31" i="38"/>
  <c r="B19" i="38"/>
  <c r="B7" i="38"/>
  <c r="B23" i="41"/>
  <c r="B29" i="40"/>
  <c r="B23" i="39"/>
  <c r="B29" i="38"/>
  <c r="B52" i="44"/>
  <c r="B16" i="44"/>
  <c r="B22" i="43"/>
  <c r="B28" i="42"/>
  <c r="B34" i="41"/>
  <c r="B40" i="40"/>
  <c r="B10" i="39"/>
  <c r="B54" i="44"/>
  <c r="B42" i="44"/>
  <c r="B30" i="44"/>
  <c r="B18" i="44"/>
  <c r="B6" i="44"/>
  <c r="B48" i="43"/>
  <c r="B36" i="43"/>
  <c r="B24" i="43"/>
  <c r="B12" i="43"/>
  <c r="B54" i="42"/>
  <c r="B42" i="42"/>
  <c r="B30" i="42"/>
  <c r="B18" i="42"/>
  <c r="B6" i="42"/>
  <c r="B48" i="41"/>
  <c r="B36" i="41"/>
  <c r="B24" i="41"/>
  <c r="B12" i="41"/>
  <c r="B54" i="40"/>
  <c r="B42" i="40"/>
  <c r="B30" i="40"/>
  <c r="B18" i="40"/>
  <c r="B6" i="40"/>
  <c r="B48" i="39"/>
  <c r="B36" i="39"/>
  <c r="B24" i="39"/>
  <c r="B12" i="39"/>
  <c r="B54" i="38"/>
  <c r="B42" i="38"/>
  <c r="B30" i="38"/>
  <c r="B18" i="38"/>
  <c r="B6" i="38"/>
  <c r="B29" i="44"/>
  <c r="B47" i="43"/>
  <c r="B11" i="43"/>
  <c r="B29" i="42"/>
  <c r="B47" i="41"/>
  <c r="B11" i="41"/>
  <c r="B41" i="40"/>
  <c r="B17" i="40"/>
  <c r="B35" i="39"/>
  <c r="B53" i="38"/>
  <c r="B52" i="42"/>
  <c r="B58" i="41"/>
  <c r="B52" i="40"/>
  <c r="B46" i="39"/>
  <c r="B52" i="38"/>
  <c r="B38" i="33"/>
  <c r="B21" i="36"/>
  <c r="B55" i="39"/>
  <c r="B15" i="33"/>
  <c r="B57" i="34"/>
  <c r="B54" i="37"/>
  <c r="B27" i="40"/>
  <c r="B41" i="43"/>
  <c r="B29" i="37"/>
  <c r="B7" i="41"/>
  <c r="B41" i="33"/>
  <c r="B11" i="31"/>
  <c r="B36" i="31"/>
  <c r="B31" i="32"/>
  <c r="B26" i="33"/>
  <c r="B50" i="33"/>
  <c r="B20" i="34"/>
  <c r="B44" i="34"/>
  <c r="B15" i="35"/>
  <c r="B39" i="35"/>
  <c r="B9" i="36"/>
  <c r="B34" i="36"/>
  <c r="B7" i="37"/>
  <c r="B12" i="38"/>
  <c r="B38" i="38"/>
  <c r="B17" i="39"/>
  <c r="B42" i="39"/>
  <c r="B13" i="40"/>
  <c r="B39" i="40"/>
  <c r="B18" i="41"/>
  <c r="B44" i="41"/>
  <c r="B15" i="42"/>
  <c r="B48" i="42"/>
  <c r="B20" i="43"/>
  <c r="B53" i="43"/>
  <c r="B24" i="44"/>
  <c r="B50" i="44"/>
  <c r="B51" i="37"/>
  <c r="B39" i="37"/>
  <c r="B27" i="37"/>
  <c r="B15" i="37"/>
  <c r="B56" i="36"/>
  <c r="B44" i="36"/>
  <c r="B32" i="36"/>
  <c r="B20" i="36"/>
  <c r="B8" i="36"/>
  <c r="B49" i="35"/>
  <c r="B37" i="35"/>
  <c r="B25" i="35"/>
  <c r="B13" i="35"/>
  <c r="B54" i="34"/>
  <c r="B42" i="34"/>
  <c r="B30" i="34"/>
  <c r="B18" i="34"/>
  <c r="B6" i="34"/>
  <c r="B47" i="33"/>
  <c r="B35" i="33"/>
  <c r="B23" i="33"/>
  <c r="B11" i="33"/>
  <c r="B52" i="32"/>
  <c r="B40" i="32"/>
  <c r="B28" i="32"/>
  <c r="B16" i="32"/>
  <c r="B57" i="31"/>
  <c r="B45" i="31"/>
  <c r="B33" i="31"/>
  <c r="B21" i="31"/>
  <c r="B9" i="31"/>
  <c r="B8" i="31"/>
  <c r="B51" i="36"/>
  <c r="B32" i="35"/>
  <c r="B37" i="34"/>
  <c r="B30" i="33"/>
  <c r="B35" i="32"/>
  <c r="B28" i="31"/>
  <c r="B9" i="37"/>
  <c r="B50" i="37"/>
  <c r="B38" i="37"/>
  <c r="B26" i="37"/>
  <c r="B14" i="37"/>
  <c r="B55" i="36"/>
  <c r="B43" i="36"/>
  <c r="B31" i="36"/>
  <c r="B19" i="36"/>
  <c r="B7" i="36"/>
  <c r="B48" i="35"/>
  <c r="B36" i="35"/>
  <c r="B24" i="35"/>
  <c r="B12" i="35"/>
  <c r="B53" i="34"/>
  <c r="B41" i="34"/>
  <c r="B29" i="34"/>
  <c r="B17" i="34"/>
  <c r="B46" i="33"/>
  <c r="B34" i="33"/>
  <c r="B22" i="33"/>
  <c r="B10" i="33"/>
  <c r="B51" i="32"/>
  <c r="B39" i="32"/>
  <c r="B27" i="32"/>
  <c r="B15" i="32"/>
  <c r="B56" i="31"/>
  <c r="B44" i="31"/>
  <c r="B32" i="31"/>
  <c r="B20" i="31"/>
  <c r="B10" i="37"/>
  <c r="B15" i="36"/>
  <c r="B20" i="35"/>
  <c r="B25" i="34"/>
  <c r="B18" i="33"/>
  <c r="B52" i="31"/>
  <c r="B21" i="37"/>
  <c r="B49" i="37"/>
  <c r="B37" i="37"/>
  <c r="B25" i="37"/>
  <c r="B13" i="37"/>
  <c r="B54" i="36"/>
  <c r="B42" i="36"/>
  <c r="B30" i="36"/>
  <c r="B18" i="36"/>
  <c r="B6" i="36"/>
  <c r="B47" i="35"/>
  <c r="B35" i="35"/>
  <c r="B23" i="35"/>
  <c r="B11" i="35"/>
  <c r="B52" i="34"/>
  <c r="B40" i="34"/>
  <c r="B28" i="34"/>
  <c r="B16" i="34"/>
  <c r="B57" i="33"/>
  <c r="B45" i="33"/>
  <c r="B33" i="33"/>
  <c r="B21" i="33"/>
  <c r="B9" i="33"/>
  <c r="B50" i="32"/>
  <c r="B38" i="32"/>
  <c r="B26" i="32"/>
  <c r="B14" i="32"/>
  <c r="B55" i="31"/>
  <c r="B43" i="31"/>
  <c r="B31" i="31"/>
  <c r="B19" i="31"/>
  <c r="B7" i="31"/>
  <c r="B46" i="37"/>
  <c r="B22" i="37"/>
  <c r="B27" i="36"/>
  <c r="B44" i="35"/>
  <c r="B49" i="34"/>
  <c r="B42" i="33"/>
  <c r="B47" i="32"/>
  <c r="B40" i="31"/>
  <c r="B33" i="37"/>
  <c r="B26" i="36"/>
  <c r="B48" i="37"/>
  <c r="B36" i="37"/>
  <c r="B24" i="37"/>
  <c r="B12" i="37"/>
  <c r="B53" i="36"/>
  <c r="B41" i="36"/>
  <c r="B29" i="36"/>
  <c r="B17" i="36"/>
  <c r="B46" i="35"/>
  <c r="B34" i="35"/>
  <c r="B22" i="35"/>
  <c r="B10" i="35"/>
  <c r="B51" i="34"/>
  <c r="B39" i="34"/>
  <c r="B27" i="34"/>
  <c r="B15" i="34"/>
  <c r="B56" i="33"/>
  <c r="B44" i="33"/>
  <c r="B32" i="33"/>
  <c r="B20" i="33"/>
  <c r="B8" i="33"/>
  <c r="B49" i="32"/>
  <c r="B37" i="32"/>
  <c r="B25" i="32"/>
  <c r="B13" i="32"/>
  <c r="B54" i="31"/>
  <c r="B42" i="31"/>
  <c r="B30" i="31"/>
  <c r="B18" i="31"/>
  <c r="B6" i="31"/>
  <c r="B34" i="37"/>
  <c r="B39" i="36"/>
  <c r="B56" i="35"/>
  <c r="B8" i="35"/>
  <c r="B13" i="34"/>
  <c r="B6" i="33"/>
  <c r="B23" i="32"/>
  <c r="B16" i="31"/>
  <c r="B57" i="37"/>
  <c r="B50" i="36"/>
  <c r="B47" i="37"/>
  <c r="B35" i="37"/>
  <c r="B23" i="37"/>
  <c r="B11" i="37"/>
  <c r="B52" i="36"/>
  <c r="B40" i="36"/>
  <c r="B28" i="36"/>
  <c r="B16" i="36"/>
  <c r="B57" i="35"/>
  <c r="B45" i="35"/>
  <c r="B33" i="35"/>
  <c r="B21" i="35"/>
  <c r="B9" i="35"/>
  <c r="B50" i="34"/>
  <c r="B38" i="34"/>
  <c r="B26" i="34"/>
  <c r="B14" i="34"/>
  <c r="B55" i="33"/>
  <c r="B43" i="33"/>
  <c r="B31" i="33"/>
  <c r="B19" i="33"/>
  <c r="B7" i="33"/>
  <c r="B48" i="32"/>
  <c r="B36" i="32"/>
  <c r="B24" i="32"/>
  <c r="B12" i="32"/>
  <c r="B53" i="31"/>
  <c r="B41" i="31"/>
  <c r="B29" i="31"/>
  <c r="B17" i="31"/>
  <c r="B54" i="33"/>
  <c r="B11" i="32"/>
  <c r="B45" i="37"/>
  <c r="B38" i="36"/>
  <c r="B18" i="32"/>
  <c r="B7" i="34"/>
  <c r="B26" i="35"/>
  <c r="B19" i="37"/>
  <c r="B52" i="37"/>
  <c r="B48" i="31"/>
  <c r="B56" i="34"/>
  <c r="B35" i="42"/>
  <c r="B37" i="44"/>
  <c r="B25" i="31"/>
  <c r="B6" i="41"/>
  <c r="B50" i="31"/>
  <c r="B40" i="33"/>
  <c r="B53" i="35"/>
  <c r="B6" i="39"/>
  <c r="B11" i="42"/>
  <c r="B27" i="31"/>
  <c r="B22" i="32"/>
  <c r="B10" i="31"/>
  <c r="B12" i="31"/>
  <c r="B7" i="32"/>
  <c r="B55" i="32"/>
  <c r="B13" i="31"/>
  <c r="B37" i="31"/>
  <c r="B8" i="32"/>
  <c r="B32" i="32"/>
  <c r="B56" i="32"/>
  <c r="B27" i="33"/>
  <c r="B51" i="33"/>
  <c r="B21" i="34"/>
  <c r="B45" i="34"/>
  <c r="B16" i="35"/>
  <c r="B40" i="35"/>
  <c r="B10" i="36"/>
  <c r="B35" i="36"/>
  <c r="B8" i="37"/>
  <c r="B41" i="37"/>
  <c r="B13" i="38"/>
  <c r="B39" i="38"/>
  <c r="B18" i="39"/>
  <c r="B43" i="39"/>
  <c r="B14" i="40"/>
  <c r="B47" i="40"/>
  <c r="B19" i="41"/>
  <c r="B45" i="41"/>
  <c r="B23" i="42"/>
  <c r="B49" i="42"/>
  <c r="B21" i="43"/>
  <c r="B54" i="43"/>
  <c r="B25" i="44"/>
  <c r="B51" i="44"/>
  <c r="A63" i="25"/>
  <c r="I6" i="25"/>
  <c r="H6" i="25"/>
  <c r="G6" i="25"/>
  <c r="F6" i="25"/>
  <c r="E6" i="25"/>
  <c r="D6" i="25"/>
  <c r="C6" i="25"/>
  <c r="B58" i="23"/>
  <c r="B57" i="23"/>
  <c r="B56" i="23"/>
  <c r="B55" i="23"/>
  <c r="B54" i="23"/>
  <c r="B53" i="23"/>
  <c r="B52" i="23"/>
  <c r="B51" i="23"/>
  <c r="B50" i="23"/>
  <c r="B49" i="23"/>
  <c r="B48" i="23"/>
  <c r="B47" i="23"/>
  <c r="B46" i="23"/>
  <c r="B45" i="23"/>
  <c r="B44" i="23"/>
  <c r="B43" i="23"/>
  <c r="B42" i="23"/>
  <c r="B41" i="23"/>
  <c r="B40" i="23"/>
  <c r="B39" i="23"/>
  <c r="B38" i="23"/>
  <c r="B37" i="23"/>
  <c r="B36" i="23"/>
  <c r="B35" i="23"/>
  <c r="B34" i="23"/>
  <c r="B33" i="23"/>
  <c r="B32" i="23"/>
  <c r="B31" i="23"/>
  <c r="B30" i="23"/>
  <c r="B29" i="23"/>
  <c r="B28" i="23"/>
  <c r="B27" i="23"/>
  <c r="B26" i="23"/>
  <c r="B25" i="23"/>
  <c r="B24" i="23"/>
  <c r="B23" i="23"/>
  <c r="B22" i="23"/>
  <c r="B21" i="23"/>
  <c r="B20" i="23"/>
  <c r="B19" i="23"/>
  <c r="B18" i="23"/>
  <c r="B17" i="23"/>
  <c r="B16" i="23"/>
  <c r="B15" i="23"/>
  <c r="B14" i="23"/>
  <c r="B13" i="23"/>
  <c r="B12" i="23"/>
  <c r="B11" i="23"/>
  <c r="B10" i="23"/>
  <c r="B9" i="23"/>
  <c r="B8" i="23"/>
  <c r="B7" i="23"/>
  <c r="B6" i="23"/>
  <c r="B57" i="24"/>
  <c r="B56" i="24"/>
  <c r="B55" i="24"/>
  <c r="B54" i="24"/>
  <c r="B53" i="24"/>
  <c r="B52" i="24"/>
  <c r="B51" i="24"/>
  <c r="B50" i="24"/>
  <c r="B49" i="24"/>
  <c r="B48" i="24"/>
  <c r="B47" i="24"/>
  <c r="B46" i="24"/>
  <c r="B45" i="24"/>
  <c r="B44" i="24"/>
  <c r="B43" i="24"/>
  <c r="B42" i="24"/>
  <c r="B41" i="24"/>
  <c r="B40" i="24"/>
  <c r="B39" i="24"/>
  <c r="B38" i="24"/>
  <c r="B37" i="24"/>
  <c r="B36" i="24"/>
  <c r="B35" i="24"/>
  <c r="B34" i="24"/>
  <c r="B33" i="24"/>
  <c r="B32" i="24"/>
  <c r="B31" i="24"/>
  <c r="B30" i="24"/>
  <c r="B29" i="24"/>
  <c r="B28" i="24"/>
  <c r="B27" i="24"/>
  <c r="B26" i="24"/>
  <c r="B25" i="24"/>
  <c r="B24" i="24"/>
  <c r="B23" i="24"/>
  <c r="B22" i="24"/>
  <c r="B21" i="24"/>
  <c r="B20" i="24"/>
  <c r="B19" i="24"/>
  <c r="B18" i="24"/>
  <c r="B17" i="24"/>
  <c r="B16" i="24"/>
  <c r="B15" i="24"/>
  <c r="B14" i="24"/>
  <c r="B13" i="24"/>
  <c r="B12" i="24"/>
  <c r="B11" i="24"/>
  <c r="B10" i="24"/>
  <c r="B9" i="24"/>
  <c r="B8" i="24"/>
  <c r="B7" i="24"/>
  <c r="B6" i="24"/>
  <c r="C6" i="24" l="1"/>
  <c r="C6" i="35"/>
  <c r="C6" i="33"/>
  <c r="C6" i="36"/>
  <c r="C6" i="31"/>
  <c r="C6" i="34"/>
  <c r="C6" i="32"/>
  <c r="C6" i="37"/>
  <c r="D6" i="35"/>
  <c r="D6" i="33"/>
  <c r="D6" i="31"/>
  <c r="D6" i="36"/>
  <c r="D6" i="34"/>
  <c r="D6" i="32"/>
  <c r="D6" i="37"/>
  <c r="H6" i="31"/>
  <c r="H6" i="36"/>
  <c r="E6" i="33"/>
  <c r="E6" i="34"/>
  <c r="H6" i="34"/>
  <c r="E6" i="31"/>
  <c r="E6" i="36"/>
  <c r="H6" i="32"/>
  <c r="H6" i="37"/>
  <c r="H6" i="35"/>
  <c r="E6" i="32"/>
  <c r="E6" i="37"/>
  <c r="H6" i="33"/>
  <c r="E6" i="35"/>
  <c r="F6" i="33"/>
  <c r="F6" i="31"/>
  <c r="F6" i="36"/>
  <c r="F6" i="34"/>
  <c r="F6" i="37"/>
  <c r="F6" i="35"/>
  <c r="F6" i="32"/>
  <c r="G6" i="37"/>
  <c r="G6" i="31"/>
  <c r="G6" i="36"/>
  <c r="G6" i="34"/>
  <c r="G6" i="32"/>
  <c r="G6" i="35"/>
  <c r="G6" i="33"/>
  <c r="I6" i="36"/>
  <c r="I6" i="34"/>
  <c r="I6" i="35"/>
  <c r="I6" i="32"/>
  <c r="I6" i="37"/>
  <c r="I6" i="33"/>
  <c r="I6" i="31"/>
  <c r="A62" i="24"/>
  <c r="A62" i="32"/>
  <c r="A62" i="31"/>
  <c r="A62" i="37"/>
  <c r="A62" i="36"/>
  <c r="A62" i="35"/>
  <c r="A62" i="34"/>
  <c r="A62" i="33"/>
  <c r="C6" i="23"/>
  <c r="D6" i="24"/>
  <c r="F6" i="24"/>
  <c r="H6" i="24"/>
  <c r="E6" i="24"/>
  <c r="G6" i="24"/>
  <c r="I6" i="24"/>
  <c r="I6" i="39" l="1"/>
  <c r="I6" i="44"/>
  <c r="I6" i="42"/>
  <c r="I6" i="40"/>
  <c r="I6" i="38"/>
  <c r="I6" i="43"/>
  <c r="I6" i="41"/>
  <c r="G6" i="41"/>
  <c r="G6" i="39"/>
  <c r="G6" i="44"/>
  <c r="G6" i="42"/>
  <c r="G6" i="40"/>
  <c r="G6" i="38"/>
  <c r="G6" i="43"/>
  <c r="D6" i="38"/>
  <c r="D6" i="43"/>
  <c r="D6" i="41"/>
  <c r="D6" i="39"/>
  <c r="D6" i="44"/>
  <c r="D6" i="42"/>
  <c r="D6" i="40"/>
  <c r="A63" i="43"/>
  <c r="A63" i="42"/>
  <c r="A63" i="41"/>
  <c r="A63" i="40"/>
  <c r="A63" i="39"/>
  <c r="A63" i="38"/>
  <c r="A63" i="44"/>
  <c r="A63" i="23"/>
  <c r="E6" i="43"/>
  <c r="H6" i="39"/>
  <c r="H6" i="44"/>
  <c r="E6" i="41"/>
  <c r="H6" i="42"/>
  <c r="E6" i="39"/>
  <c r="H6" i="40"/>
  <c r="E6" i="44"/>
  <c r="E6" i="42"/>
  <c r="H6" i="38"/>
  <c r="H6" i="43"/>
  <c r="E6" i="40"/>
  <c r="H6" i="41"/>
  <c r="E6" i="38"/>
  <c r="F6" i="41"/>
  <c r="F6" i="39"/>
  <c r="F6" i="44"/>
  <c r="F6" i="42"/>
  <c r="F6" i="40"/>
  <c r="F6" i="38"/>
  <c r="F6" i="43"/>
  <c r="C6" i="38"/>
  <c r="C6" i="43"/>
  <c r="C6" i="41"/>
  <c r="C6" i="39"/>
  <c r="C6" i="44"/>
  <c r="C6" i="42"/>
  <c r="C6" i="40"/>
  <c r="D6" i="23"/>
  <c r="G6" i="23"/>
  <c r="F6" i="23"/>
  <c r="H6" i="23"/>
  <c r="E6" i="23"/>
  <c r="I6" i="23"/>
</calcChain>
</file>

<file path=xl/sharedStrings.xml><?xml version="1.0" encoding="utf-8"?>
<sst xmlns="http://schemas.openxmlformats.org/spreadsheetml/2006/main" count="2633" uniqueCount="506">
  <si>
    <t>総 額 （原 値）</t>
  </si>
  <si>
    <t>（単位:百万円,％）</t>
  </si>
  <si>
    <t>（注）</t>
  </si>
  <si>
    <t>총액</t>
  </si>
  <si>
    <t>총액</t>
    <phoneticPr fontId="1" type="noConversion"/>
  </si>
  <si>
    <t>지역, 국가별 수출입</t>
    <phoneticPr fontId="1" type="noConversion"/>
  </si>
  <si>
    <t>주요 상품별 수출, 세계</t>
    <phoneticPr fontId="1" type="noConversion"/>
  </si>
  <si>
    <t>주요 상품별 수입, 세계</t>
    <phoneticPr fontId="1" type="noConversion"/>
  </si>
  <si>
    <t>주요 지역, 국가별 및 상품별 수출, 미국</t>
    <phoneticPr fontId="1" type="noConversion"/>
  </si>
  <si>
    <t>주요 지역, 국가별 및 상품별 수출, 유럽연합</t>
    <phoneticPr fontId="1" type="noConversion"/>
  </si>
  <si>
    <t>주요 지역, 국가별 및 상품별 수출, 아시아</t>
    <phoneticPr fontId="1" type="noConversion"/>
  </si>
  <si>
    <t>주요 지역, 국가별 및 상품별 수출, 중국</t>
    <phoneticPr fontId="1" type="noConversion"/>
  </si>
  <si>
    <t>주요 지역, 국가별 및 상품별 수출, 대한민국</t>
    <phoneticPr fontId="1" type="noConversion"/>
  </si>
  <si>
    <t>주요 지역, 국가별 및 상품별 수출, 아세안</t>
    <phoneticPr fontId="1" type="noConversion"/>
  </si>
  <si>
    <t>주요 지역, 국가별 및 상품별 수출, 중동</t>
    <phoneticPr fontId="1" type="noConversion"/>
  </si>
  <si>
    <t>주요 지역, 국가별 및 상품별 수출, 러시아</t>
    <phoneticPr fontId="1" type="noConversion"/>
  </si>
  <si>
    <t>주요 지역, 국가별 및 상품별 수입, 미국</t>
    <phoneticPr fontId="1" type="noConversion"/>
  </si>
  <si>
    <t>주요 지역, 국가별 및 상품별 수입, 유럽연합</t>
    <phoneticPr fontId="1" type="noConversion"/>
  </si>
  <si>
    <t>주요 지역, 국가별 및 상품별 수입, 아시아</t>
    <phoneticPr fontId="1" type="noConversion"/>
  </si>
  <si>
    <t>주요 지역, 국가별 및 상품별 수입, 중국</t>
    <phoneticPr fontId="1" type="noConversion"/>
  </si>
  <si>
    <t>주요 지역, 국가별 및 상품별 수입, 대한민국</t>
    <phoneticPr fontId="1" type="noConversion"/>
  </si>
  <si>
    <t>주요 지역, 국가별 및 상품별 수입, 아세안</t>
    <phoneticPr fontId="1" type="noConversion"/>
  </si>
  <si>
    <t>주요 지역, 국가별 및 상품별 수입, 중동</t>
    <phoneticPr fontId="1" type="noConversion"/>
  </si>
  <si>
    <t>주요 지역, 국가별 및 상품별 수입, 러시아</t>
    <phoneticPr fontId="1" type="noConversion"/>
  </si>
  <si>
    <t>무역지수</t>
    <phoneticPr fontId="1" type="noConversion"/>
  </si>
  <si>
    <t>무역지수, 미국</t>
    <phoneticPr fontId="1" type="noConversion"/>
  </si>
  <si>
    <t>무역지수, 유럽연합</t>
    <phoneticPr fontId="1" type="noConversion"/>
  </si>
  <si>
    <t>무역지수, 아시아</t>
    <phoneticPr fontId="1" type="noConversion"/>
  </si>
  <si>
    <t>무역지수, 중국</t>
    <phoneticPr fontId="1" type="noConversion"/>
  </si>
  <si>
    <t>輸出価額</t>
  </si>
  <si>
    <t>伸率</t>
  </si>
  <si>
    <t>輸入価額</t>
  </si>
  <si>
    <t>差引価額</t>
  </si>
  <si>
    <t>総額</t>
  </si>
  <si>
    <t>アジア</t>
  </si>
  <si>
    <t>　中華人民共和国</t>
  </si>
  <si>
    <t>　香港</t>
  </si>
  <si>
    <t>　台湾</t>
  </si>
  <si>
    <t>　大韓民国</t>
  </si>
  <si>
    <t>　シンガポール</t>
  </si>
  <si>
    <t>　タイ</t>
  </si>
  <si>
    <t>　マレーシア</t>
  </si>
  <si>
    <t>　インドネシア</t>
  </si>
  <si>
    <t>　フィリピン</t>
  </si>
  <si>
    <t>　ベトナム</t>
  </si>
  <si>
    <t>　インド</t>
  </si>
  <si>
    <t>(ＡＳＥＡＮ)</t>
  </si>
  <si>
    <t>大洋州</t>
  </si>
  <si>
    <t>　オーストラリア</t>
  </si>
  <si>
    <t>　ニュージーランド</t>
  </si>
  <si>
    <t>北米</t>
  </si>
  <si>
    <t>　アメリカ合衆国</t>
  </si>
  <si>
    <t>　カナダ</t>
  </si>
  <si>
    <t>中南米</t>
  </si>
  <si>
    <t>　ブラジル</t>
  </si>
  <si>
    <t>　メキシコ</t>
  </si>
  <si>
    <t>　チリ</t>
  </si>
  <si>
    <t>西欧</t>
  </si>
  <si>
    <t>　ドイツ</t>
  </si>
  <si>
    <t>　英国</t>
  </si>
  <si>
    <t>　フランス</t>
  </si>
  <si>
    <t>　オランダ</t>
  </si>
  <si>
    <t>　イタリア</t>
  </si>
  <si>
    <t>　ベルギー</t>
  </si>
  <si>
    <t>　スイス</t>
  </si>
  <si>
    <t>　スウェーデン</t>
  </si>
  <si>
    <t>　アイルランド</t>
  </si>
  <si>
    <t>　スペイン</t>
  </si>
  <si>
    <t>中東欧・ロシア等</t>
  </si>
  <si>
    <t>　ロシア</t>
  </si>
  <si>
    <t>(ＥＵ)</t>
  </si>
  <si>
    <t>中東</t>
  </si>
  <si>
    <t>　アラブ首長国連邦</t>
  </si>
  <si>
    <t>　サウジアラビア</t>
  </si>
  <si>
    <t>　クウェート</t>
  </si>
  <si>
    <t>　カタール</t>
  </si>
  <si>
    <t>　オマーン</t>
  </si>
  <si>
    <t>　イラン</t>
  </si>
  <si>
    <t>アフリカ</t>
  </si>
  <si>
    <t>　南アフリカ共和国</t>
  </si>
  <si>
    <t>主要商品別輸出(世界)</t>
  </si>
  <si>
    <t>品名</t>
  </si>
  <si>
    <t>単位</t>
  </si>
  <si>
    <t>数量</t>
  </si>
  <si>
    <t>価額</t>
  </si>
  <si>
    <t>構成比</t>
  </si>
  <si>
    <t>増減寄与度</t>
  </si>
  <si>
    <t>1 食料品</t>
  </si>
  <si>
    <t>2 原料品</t>
  </si>
  <si>
    <t>3 鉱物性燃料</t>
  </si>
  <si>
    <t>4 化学製品</t>
  </si>
  <si>
    <t>　有機化合物</t>
  </si>
  <si>
    <t>　医薬品</t>
  </si>
  <si>
    <t>　プラスチック</t>
  </si>
  <si>
    <t>5 原料別製品</t>
  </si>
  <si>
    <t>　鉄鋼</t>
  </si>
  <si>
    <t>　非鉄金属</t>
  </si>
  <si>
    <t>　金属製品</t>
  </si>
  <si>
    <t>　織物用糸・繊維製品</t>
  </si>
  <si>
    <t>　非金属鉱物製品</t>
  </si>
  <si>
    <t>　ゴム製品</t>
  </si>
  <si>
    <t>　紙類・紙製品</t>
  </si>
  <si>
    <t>6 一般機械</t>
  </si>
  <si>
    <t>　原動機</t>
  </si>
  <si>
    <t>　電算機類（含周辺機器）</t>
  </si>
  <si>
    <t>　電算機類の部分品</t>
  </si>
  <si>
    <t>　半導体等製造装置</t>
  </si>
  <si>
    <t>　金属加工機械</t>
  </si>
  <si>
    <t>　ポンプ・遠心分離機</t>
  </si>
  <si>
    <t>　建設用・鉱山用機械</t>
  </si>
  <si>
    <t>　荷役機械</t>
  </si>
  <si>
    <t>　加熱用・冷却用機器</t>
  </si>
  <si>
    <t>　繊維機械</t>
  </si>
  <si>
    <t>　ベアリング</t>
  </si>
  <si>
    <t>7 電気機器</t>
  </si>
  <si>
    <t>　半導体等電子部品</t>
  </si>
  <si>
    <t>　（ＩＣ）</t>
  </si>
  <si>
    <t>　音響・映像機器</t>
  </si>
  <si>
    <t>　（映像記録・再生機器）</t>
  </si>
  <si>
    <t>　（テレビ受像機）</t>
  </si>
  <si>
    <t>　音響・映像機器の部分品</t>
  </si>
  <si>
    <t>　重電機器</t>
  </si>
  <si>
    <t>　通信機</t>
  </si>
  <si>
    <t>　電気計測機器</t>
  </si>
  <si>
    <t>　電気回路等の機器</t>
  </si>
  <si>
    <t>　電池</t>
  </si>
  <si>
    <t>8 輸送用機器</t>
  </si>
  <si>
    <t>　自動車</t>
  </si>
  <si>
    <t>　（乗用車）</t>
  </si>
  <si>
    <t>　（バス・トラック）</t>
  </si>
  <si>
    <t>　自動車の部分品</t>
  </si>
  <si>
    <t>　二輪自動車</t>
  </si>
  <si>
    <t>　航空機類</t>
  </si>
  <si>
    <t>　船舶</t>
  </si>
  <si>
    <t>9 その他</t>
  </si>
  <si>
    <t>　科学光学機器</t>
  </si>
  <si>
    <t>　写真用・映画用材料</t>
  </si>
  <si>
    <t>主要商品別輸入(世界)</t>
  </si>
  <si>
    <t>　魚介類</t>
  </si>
  <si>
    <t>　肉類</t>
  </si>
  <si>
    <t>　穀物類</t>
  </si>
  <si>
    <t>　野菜</t>
  </si>
  <si>
    <t>　果実</t>
  </si>
  <si>
    <t>　木材</t>
  </si>
  <si>
    <t>　非鉄金属鉱</t>
  </si>
  <si>
    <t>　鉄鉱石</t>
  </si>
  <si>
    <t>　大豆</t>
  </si>
  <si>
    <t>　原油及び粗油</t>
  </si>
  <si>
    <t>　石油製品</t>
  </si>
  <si>
    <t>　（揮発油）</t>
  </si>
  <si>
    <t>　液化天然ガス</t>
  </si>
  <si>
    <t>　液化石油ガス</t>
  </si>
  <si>
    <t>　石炭</t>
  </si>
  <si>
    <t>　（一般炭）</t>
  </si>
  <si>
    <t>　木製品等（除家具）</t>
  </si>
  <si>
    <t>　絶縁電線・絶縁ケーブル</t>
  </si>
  <si>
    <t>　音響映像機器（含部品）</t>
  </si>
  <si>
    <t>　（電話機）</t>
  </si>
  <si>
    <t>　衣類・同付属品</t>
  </si>
  <si>
    <t>　家具</t>
  </si>
  <si>
    <t>　バッグ類</t>
  </si>
  <si>
    <t>主要地域（国）別商品別輸出(アメリカ合衆国)</t>
  </si>
  <si>
    <t>主要地域（国）別商品別輸出(ＥＵ)</t>
  </si>
  <si>
    <t>主要地域（国）別商品別輸出(アジア)</t>
  </si>
  <si>
    <t>主要地域（国）別商品別輸出(中華人民共和国)</t>
  </si>
  <si>
    <t>主要地域（国）別商品別輸出(大韓民国)</t>
  </si>
  <si>
    <t>主要地域（国）別商品別輸出(ＡＳＥＡＮ)</t>
  </si>
  <si>
    <t>主要地域（国）別商品別輸出(中東)</t>
  </si>
  <si>
    <t>主要地域（国）別商品別輸出(ロシア)</t>
  </si>
  <si>
    <t>主要地域（国）別商品別輸入(アメリカ合衆国)</t>
  </si>
  <si>
    <t>主要地域（国）別商品別輸入(ＥＵ)</t>
  </si>
  <si>
    <t>主要地域（国）別商品別輸入(アジア)</t>
  </si>
  <si>
    <t>主要地域（国）別商品別輸入(中華人民共和国)</t>
  </si>
  <si>
    <t>主要地域（国）別商品別輸入(大韓民国)</t>
  </si>
  <si>
    <t>主要地域（国）別商品別輸入(ＡＳＥＡＮ)</t>
  </si>
  <si>
    <t>主要地域（国）別商品別輸入(中東)</t>
  </si>
  <si>
    <t>主要地域（国）別商品別輸入(ロシア)</t>
  </si>
  <si>
    <t>貿易指数</t>
  </si>
  <si>
    <t>原値</t>
  </si>
  <si>
    <t>輸出金額</t>
  </si>
  <si>
    <t>輸出数量</t>
  </si>
  <si>
    <t>輸出価格</t>
  </si>
  <si>
    <t>輸入金額</t>
  </si>
  <si>
    <t>輸入数量</t>
  </si>
  <si>
    <t>輸入価格</t>
  </si>
  <si>
    <t>貿易指数　（対世界）</t>
  </si>
  <si>
    <t>貿易指数　（ＥＵ）</t>
  </si>
  <si>
    <t>貿易指数　（アジア）</t>
  </si>
  <si>
    <t>貿易指数　（中華人民共和国）</t>
  </si>
  <si>
    <t>총액, 원치</t>
    <phoneticPr fontId="1" type="noConversion"/>
  </si>
  <si>
    <t>輸 出
수출</t>
    <phoneticPr fontId="1" type="noConversion"/>
  </si>
  <si>
    <t>輸 入
수입</t>
    <phoneticPr fontId="1" type="noConversion"/>
  </si>
  <si>
    <t>差 引
차감</t>
    <phoneticPr fontId="1" type="noConversion"/>
  </si>
  <si>
    <t>무역지수, 세계</t>
    <phoneticPr fontId="1" type="noConversion"/>
  </si>
  <si>
    <r>
      <t>（</t>
    </r>
    <r>
      <rPr>
        <sz val="12"/>
        <color rgb="FF000000"/>
        <rFont val="새굴림"/>
        <family val="1"/>
        <charset val="129"/>
      </rPr>
      <t>単</t>
    </r>
    <r>
      <rPr>
        <sz val="12"/>
        <color rgb="FF000000"/>
        <rFont val="Noto Sans KR"/>
        <family val="3"/>
        <charset val="129"/>
      </rPr>
      <t>位：百万円、％）</t>
    </r>
    <phoneticPr fontId="1" type="noConversion"/>
  </si>
  <si>
    <t>단위: 백만엔, %</t>
    <phoneticPr fontId="1" type="noConversion"/>
  </si>
  <si>
    <t>원치</t>
    <phoneticPr fontId="1" type="noConversion"/>
  </si>
  <si>
    <t>수출가격</t>
  </si>
  <si>
    <t>수출가격</t>
    <phoneticPr fontId="1" type="noConversion"/>
  </si>
  <si>
    <t>변화율</t>
    <phoneticPr fontId="1" type="noConversion"/>
  </si>
  <si>
    <t>수입가격</t>
  </si>
  <si>
    <t>수입가격</t>
    <phoneticPr fontId="1" type="noConversion"/>
  </si>
  <si>
    <t>수출가액</t>
    <phoneticPr fontId="1" type="noConversion"/>
  </si>
  <si>
    <t>수입가액</t>
    <phoneticPr fontId="1" type="noConversion"/>
  </si>
  <si>
    <t>차감가액</t>
    <phoneticPr fontId="1" type="noConversion"/>
  </si>
  <si>
    <t>아시아</t>
    <phoneticPr fontId="1" type="noConversion"/>
  </si>
  <si>
    <t>중국</t>
    <phoneticPr fontId="1" type="noConversion"/>
  </si>
  <si>
    <t>홍콩</t>
    <phoneticPr fontId="1" type="noConversion"/>
  </si>
  <si>
    <t>대만</t>
    <phoneticPr fontId="1" type="noConversion"/>
  </si>
  <si>
    <t>대한민국</t>
    <phoneticPr fontId="1" type="noConversion"/>
  </si>
  <si>
    <t>싱가포르</t>
    <phoneticPr fontId="1" type="noConversion"/>
  </si>
  <si>
    <t>태국</t>
    <phoneticPr fontId="1" type="noConversion"/>
  </si>
  <si>
    <t>말레이시아</t>
    <phoneticPr fontId="1" type="noConversion"/>
  </si>
  <si>
    <t>인도네시아</t>
    <phoneticPr fontId="1" type="noConversion"/>
  </si>
  <si>
    <t>필리핀</t>
    <phoneticPr fontId="1" type="noConversion"/>
  </si>
  <si>
    <t>베트남</t>
    <phoneticPr fontId="1" type="noConversion"/>
  </si>
  <si>
    <t>인도</t>
    <phoneticPr fontId="1" type="noConversion"/>
  </si>
  <si>
    <t>아세안</t>
    <phoneticPr fontId="1" type="noConversion"/>
  </si>
  <si>
    <t>오세아니아</t>
    <phoneticPr fontId="1" type="noConversion"/>
  </si>
  <si>
    <t>호주</t>
    <phoneticPr fontId="1" type="noConversion"/>
  </si>
  <si>
    <t>뉴질랜드</t>
    <phoneticPr fontId="1" type="noConversion"/>
  </si>
  <si>
    <t>북미</t>
    <phoneticPr fontId="1" type="noConversion"/>
  </si>
  <si>
    <t>미국</t>
    <phoneticPr fontId="1" type="noConversion"/>
  </si>
  <si>
    <t>캐나다</t>
    <phoneticPr fontId="1" type="noConversion"/>
  </si>
  <si>
    <t>중남미</t>
    <phoneticPr fontId="1" type="noConversion"/>
  </si>
  <si>
    <t>브라질</t>
    <phoneticPr fontId="1" type="noConversion"/>
  </si>
  <si>
    <t>멕시코</t>
    <phoneticPr fontId="1" type="noConversion"/>
  </si>
  <si>
    <t>칠레</t>
    <phoneticPr fontId="1" type="noConversion"/>
  </si>
  <si>
    <t>독일</t>
    <phoneticPr fontId="1" type="noConversion"/>
  </si>
  <si>
    <t>영국</t>
    <phoneticPr fontId="1" type="noConversion"/>
  </si>
  <si>
    <t>프랑스</t>
    <phoneticPr fontId="1" type="noConversion"/>
  </si>
  <si>
    <t>네덜란드</t>
    <phoneticPr fontId="1" type="noConversion"/>
  </si>
  <si>
    <t>이탈리아</t>
    <phoneticPr fontId="1" type="noConversion"/>
  </si>
  <si>
    <t>벨기에</t>
    <phoneticPr fontId="1" type="noConversion"/>
  </si>
  <si>
    <t>스위스</t>
    <phoneticPr fontId="1" type="noConversion"/>
  </si>
  <si>
    <t>스웨덴</t>
    <phoneticPr fontId="1" type="noConversion"/>
  </si>
  <si>
    <t>아일랜드</t>
    <phoneticPr fontId="1" type="noConversion"/>
  </si>
  <si>
    <t>스페인</t>
    <phoneticPr fontId="1" type="noConversion"/>
  </si>
  <si>
    <t>러시아</t>
    <phoneticPr fontId="1" type="noConversion"/>
  </si>
  <si>
    <t>유럽연합</t>
    <phoneticPr fontId="1" type="noConversion"/>
  </si>
  <si>
    <t>중동</t>
    <phoneticPr fontId="1" type="noConversion"/>
  </si>
  <si>
    <t>서유럽</t>
    <phoneticPr fontId="1" type="noConversion"/>
  </si>
  <si>
    <t>중동 유럽 및 러시아 등</t>
    <phoneticPr fontId="1" type="noConversion"/>
  </si>
  <si>
    <t>아랍에미레이트연합</t>
    <phoneticPr fontId="1" type="noConversion"/>
  </si>
  <si>
    <t>사우디아라비아</t>
    <phoneticPr fontId="1" type="noConversion"/>
  </si>
  <si>
    <t>쿠웨이트</t>
    <phoneticPr fontId="1" type="noConversion"/>
  </si>
  <si>
    <t>카타르</t>
    <phoneticPr fontId="1" type="noConversion"/>
  </si>
  <si>
    <t>오만</t>
    <phoneticPr fontId="1" type="noConversion"/>
  </si>
  <si>
    <t>이란</t>
    <phoneticPr fontId="1" type="noConversion"/>
  </si>
  <si>
    <t>아프리카</t>
    <phoneticPr fontId="1" type="noConversion"/>
  </si>
  <si>
    <t>남아프리카공화국</t>
    <phoneticPr fontId="1" type="noConversion"/>
  </si>
  <si>
    <t>품명</t>
    <phoneticPr fontId="1" type="noConversion"/>
  </si>
  <si>
    <t>식료품</t>
  </si>
  <si>
    <t>식료품</t>
    <phoneticPr fontId="1" type="noConversion"/>
  </si>
  <si>
    <t>원료품</t>
  </si>
  <si>
    <t>원료품</t>
    <phoneticPr fontId="1" type="noConversion"/>
  </si>
  <si>
    <t>광물성 원료</t>
  </si>
  <si>
    <t>광물성 원료</t>
    <phoneticPr fontId="1" type="noConversion"/>
  </si>
  <si>
    <t>화학제품</t>
  </si>
  <si>
    <t>화학제품</t>
    <phoneticPr fontId="1" type="noConversion"/>
  </si>
  <si>
    <t>유기화합물</t>
  </si>
  <si>
    <t>유기화합물</t>
    <phoneticPr fontId="1" type="noConversion"/>
  </si>
  <si>
    <t>의약품</t>
  </si>
  <si>
    <t>의약품</t>
    <phoneticPr fontId="1" type="noConversion"/>
  </si>
  <si>
    <t>플라스틱</t>
    <phoneticPr fontId="1" type="noConversion"/>
  </si>
  <si>
    <t>원료별 제품</t>
  </si>
  <si>
    <t>원료별 제품</t>
    <phoneticPr fontId="1" type="noConversion"/>
  </si>
  <si>
    <t>철강</t>
  </si>
  <si>
    <t>철강</t>
    <phoneticPr fontId="1" type="noConversion"/>
  </si>
  <si>
    <t>비철금속</t>
  </si>
  <si>
    <t>비철금속</t>
    <phoneticPr fontId="1" type="noConversion"/>
  </si>
  <si>
    <t>금속제품</t>
  </si>
  <si>
    <t>금속제품</t>
    <phoneticPr fontId="1" type="noConversion"/>
  </si>
  <si>
    <t>직물용 실 및 섬유제품</t>
  </si>
  <si>
    <t>직물용 실 및 섬유제품</t>
    <phoneticPr fontId="1" type="noConversion"/>
  </si>
  <si>
    <t>비금속 철물제품</t>
  </si>
  <si>
    <t>비금속 철물제품</t>
    <phoneticPr fontId="1" type="noConversion"/>
  </si>
  <si>
    <t>고무제품</t>
    <phoneticPr fontId="1" type="noConversion"/>
  </si>
  <si>
    <t>종이류 및 종이제품</t>
    <phoneticPr fontId="1" type="noConversion"/>
  </si>
  <si>
    <t>일반 기계</t>
  </si>
  <si>
    <t>일반 기계</t>
    <phoneticPr fontId="1" type="noConversion"/>
  </si>
  <si>
    <t>원동기</t>
  </si>
  <si>
    <t>원동기</t>
    <phoneticPr fontId="1" type="noConversion"/>
  </si>
  <si>
    <t>전산기류, 주변기기 포함</t>
  </si>
  <si>
    <t>전산기류, 주변기기 포함</t>
    <phoneticPr fontId="1" type="noConversion"/>
  </si>
  <si>
    <t>전산기류의 부분품</t>
  </si>
  <si>
    <t>전산기류의 부분품</t>
    <phoneticPr fontId="1" type="noConversion"/>
  </si>
  <si>
    <t>반도체 등 제조 장치</t>
    <phoneticPr fontId="1" type="noConversion"/>
  </si>
  <si>
    <t>펌프 및 원심분리기</t>
    <phoneticPr fontId="1" type="noConversion"/>
  </si>
  <si>
    <t>건설용 및 광산용 기계</t>
    <phoneticPr fontId="1" type="noConversion"/>
  </si>
  <si>
    <t>하역 기계</t>
    <phoneticPr fontId="1" type="noConversion"/>
  </si>
  <si>
    <t>금속 가공 기계</t>
    <phoneticPr fontId="1" type="noConversion"/>
  </si>
  <si>
    <t>가열용 및 냉각용 기기</t>
    <phoneticPr fontId="1" type="noConversion"/>
  </si>
  <si>
    <t>섬유 기계</t>
    <phoneticPr fontId="1" type="noConversion"/>
  </si>
  <si>
    <t>베어링</t>
    <phoneticPr fontId="1" type="noConversion"/>
  </si>
  <si>
    <t>전기 기기</t>
  </si>
  <si>
    <t>전기 기기</t>
    <phoneticPr fontId="1" type="noConversion"/>
  </si>
  <si>
    <t>반도체 등 전자부품</t>
  </si>
  <si>
    <t>반도체 등 전자부품</t>
    <phoneticPr fontId="1" type="noConversion"/>
  </si>
  <si>
    <t>IC</t>
  </si>
  <si>
    <t>IC</t>
    <phoneticPr fontId="1" type="noConversion"/>
  </si>
  <si>
    <t>음향 및 영상 기기</t>
    <phoneticPr fontId="1" type="noConversion"/>
  </si>
  <si>
    <t>영상 기록 및 재생 기기</t>
    <phoneticPr fontId="1" type="noConversion"/>
  </si>
  <si>
    <t>TV 수상기</t>
    <phoneticPr fontId="1" type="noConversion"/>
  </si>
  <si>
    <t>음향 및 영상 기기의 부분품</t>
    <phoneticPr fontId="1" type="noConversion"/>
  </si>
  <si>
    <t>중전 기기</t>
  </si>
  <si>
    <t>중전 기기</t>
    <phoneticPr fontId="1" type="noConversion"/>
  </si>
  <si>
    <t>통신기</t>
  </si>
  <si>
    <t>통신기</t>
    <phoneticPr fontId="1" type="noConversion"/>
  </si>
  <si>
    <t>전기 계측 기기</t>
  </si>
  <si>
    <t>전기 계측 기기</t>
    <phoneticPr fontId="1" type="noConversion"/>
  </si>
  <si>
    <t>전기회로 등의 기기</t>
    <phoneticPr fontId="1" type="noConversion"/>
  </si>
  <si>
    <t>전지</t>
    <phoneticPr fontId="1" type="noConversion"/>
  </si>
  <si>
    <t>수송용 기기</t>
  </si>
  <si>
    <t>수송용 기기</t>
    <phoneticPr fontId="1" type="noConversion"/>
  </si>
  <si>
    <t>자동차</t>
  </si>
  <si>
    <t>자동차</t>
    <phoneticPr fontId="1" type="noConversion"/>
  </si>
  <si>
    <t>승용차</t>
    <phoneticPr fontId="1" type="noConversion"/>
  </si>
  <si>
    <t>버스 및 트럭</t>
    <phoneticPr fontId="1" type="noConversion"/>
  </si>
  <si>
    <t>자동차의 부분품</t>
  </si>
  <si>
    <t>자동차의 부분품</t>
    <phoneticPr fontId="1" type="noConversion"/>
  </si>
  <si>
    <t>이륜자동차</t>
    <phoneticPr fontId="1" type="noConversion"/>
  </si>
  <si>
    <t>항공기류</t>
  </si>
  <si>
    <t>항공기류</t>
    <phoneticPr fontId="1" type="noConversion"/>
  </si>
  <si>
    <t>선박</t>
    <phoneticPr fontId="1" type="noConversion"/>
  </si>
  <si>
    <t>기타</t>
  </si>
  <si>
    <t>기타</t>
    <phoneticPr fontId="1" type="noConversion"/>
  </si>
  <si>
    <t>과학 광학 기기</t>
  </si>
  <si>
    <t>과학 광학 기기</t>
    <phoneticPr fontId="1" type="noConversion"/>
  </si>
  <si>
    <t>사진용 및 영화용 재료</t>
    <phoneticPr fontId="1" type="noConversion"/>
  </si>
  <si>
    <t>8 輸送用機器</t>
    <phoneticPr fontId="1" type="noConversion"/>
  </si>
  <si>
    <t>단위</t>
    <phoneticPr fontId="1" type="noConversion"/>
  </si>
  <si>
    <t>수량</t>
    <phoneticPr fontId="1" type="noConversion"/>
  </si>
  <si>
    <t>가액</t>
    <phoneticPr fontId="1" type="noConversion"/>
  </si>
  <si>
    <t>구성비</t>
    <phoneticPr fontId="1" type="noConversion"/>
  </si>
  <si>
    <t>증감 기여도</t>
    <phoneticPr fontId="1" type="noConversion"/>
  </si>
  <si>
    <t>ＫＧ</t>
  </si>
  <si>
    <t>トン(톤)</t>
  </si>
  <si>
    <t>千トン(톤)</t>
  </si>
  <si>
    <t>総トン(총톤)</t>
  </si>
  <si>
    <t>総トン(총톤)</t>
    <phoneticPr fontId="1" type="noConversion"/>
  </si>
  <si>
    <t>台(대)</t>
  </si>
  <si>
    <t>千台(천대)</t>
  </si>
  <si>
    <t>百万個(백만개)</t>
  </si>
  <si>
    <t>百万個(백만개)</t>
    <phoneticPr fontId="1" type="noConversion"/>
  </si>
  <si>
    <t>千ＫＬ</t>
  </si>
  <si>
    <t>어개류</t>
    <phoneticPr fontId="1" type="noConversion"/>
  </si>
  <si>
    <t>육류</t>
    <phoneticPr fontId="1" type="noConversion"/>
  </si>
  <si>
    <t>곡물류</t>
    <phoneticPr fontId="1" type="noConversion"/>
  </si>
  <si>
    <t>채소</t>
    <phoneticPr fontId="1" type="noConversion"/>
  </si>
  <si>
    <t>과실</t>
    <phoneticPr fontId="1" type="noConversion"/>
  </si>
  <si>
    <t>목재</t>
    <phoneticPr fontId="1" type="noConversion"/>
  </si>
  <si>
    <t>비철금속광</t>
    <phoneticPr fontId="1" type="noConversion"/>
  </si>
  <si>
    <t>철광석</t>
    <phoneticPr fontId="1" type="noConversion"/>
  </si>
  <si>
    <t>대두</t>
    <phoneticPr fontId="1" type="noConversion"/>
  </si>
  <si>
    <t>원유 및 조유</t>
    <phoneticPr fontId="1" type="noConversion"/>
  </si>
  <si>
    <t>석유제품</t>
    <phoneticPr fontId="1" type="noConversion"/>
  </si>
  <si>
    <t>휘발유</t>
    <phoneticPr fontId="1" type="noConversion"/>
  </si>
  <si>
    <t>액화 천연 가스</t>
    <phoneticPr fontId="1" type="noConversion"/>
  </si>
  <si>
    <t>액화 석유 가스</t>
    <phoneticPr fontId="1" type="noConversion"/>
  </si>
  <si>
    <t>석탄</t>
    <phoneticPr fontId="1" type="noConversion"/>
  </si>
  <si>
    <t>일반탄</t>
    <phoneticPr fontId="1" type="noConversion"/>
  </si>
  <si>
    <t>절연 전선 및 절연 케이블</t>
    <phoneticPr fontId="1" type="noConversion"/>
  </si>
  <si>
    <t>음향 영상 기기, 부품 포함</t>
    <phoneticPr fontId="1" type="noConversion"/>
  </si>
  <si>
    <t>전화기</t>
    <phoneticPr fontId="1" type="noConversion"/>
  </si>
  <si>
    <t>의류 및 관련 부속품</t>
    <phoneticPr fontId="1" type="noConversion"/>
  </si>
  <si>
    <t>가구</t>
    <phoneticPr fontId="1" type="noConversion"/>
  </si>
  <si>
    <t>가방류</t>
    <phoneticPr fontId="1" type="noConversion"/>
  </si>
  <si>
    <t>千トン(천톤)</t>
  </si>
  <si>
    <t>千台(천대)</t>
    <phoneticPr fontId="1" type="noConversion"/>
  </si>
  <si>
    <t>수출금액</t>
  </si>
  <si>
    <t>수출금액</t>
    <phoneticPr fontId="1" type="noConversion"/>
  </si>
  <si>
    <t>수출수량</t>
  </si>
  <si>
    <t>수출수량</t>
    <phoneticPr fontId="1" type="noConversion"/>
  </si>
  <si>
    <t>수입금액</t>
  </si>
  <si>
    <t>수입금액</t>
    <phoneticPr fontId="1" type="noConversion"/>
  </si>
  <si>
    <t>수입수량</t>
  </si>
  <si>
    <t>수입수량</t>
    <phoneticPr fontId="1" type="noConversion"/>
  </si>
  <si>
    <t xml:space="preserve"> 수출은 FOB 가격, 수입은 CIF 가격(단, 특례 수입 신고 제도에 의해 수입(인취) 신고가 행해져, 아직 특례(납세) 신고가 행해지고 있지 않은 수입 화물에 대해서는, 수입(인취) 신고 시에 신고된 가격(사입서 및 기타 수입 인취에 관련된 서류에 기재된 화물의 가격으로도 가능).</t>
    <phoneticPr fontId="1" type="noConversion"/>
  </si>
  <si>
    <t xml:space="preserve"> 수출은 해당 수출 화물을 적재하는 선박 또는 항공기의 출항일, 수입은 해당 수입 화물의 수입 허가일(장입화물, 이입화물, 총보입화물 및 수입허가전 인취화물은 각각 해당 화물의 장입, 이입, 총보입, 수입허가전 인취의 승인일)로 계상.</t>
    <phoneticPr fontId="1" type="noConversion"/>
  </si>
  <si>
    <r>
      <t>3. 「伸率」は、</t>
    </r>
    <r>
      <rPr>
        <sz val="12"/>
        <color rgb="FF000000"/>
        <rFont val="새굴림"/>
        <family val="1"/>
        <charset val="129"/>
      </rPr>
      <t>対</t>
    </r>
    <r>
      <rPr>
        <sz val="12"/>
        <color rgb="FF000000"/>
        <rFont val="Noto Sans KR"/>
        <family val="3"/>
        <charset val="129"/>
      </rPr>
      <t>前年伸率。</t>
    </r>
    <phoneticPr fontId="1" type="noConversion"/>
  </si>
  <si>
    <r>
      <t>　　　ＥＵの「伸率」及び「</t>
    </r>
    <r>
      <rPr>
        <sz val="12"/>
        <color rgb="FF000000"/>
        <rFont val="새굴림"/>
        <family val="1"/>
        <charset val="129"/>
      </rPr>
      <t>増</t>
    </r>
    <r>
      <rPr>
        <sz val="12"/>
        <color rgb="FF000000"/>
        <rFont val="Noto Sans KR"/>
        <family val="3"/>
        <charset val="129"/>
      </rPr>
      <t>減寄与度」の計算に使用する前年の</t>
    </r>
    <r>
      <rPr>
        <sz val="12"/>
        <color rgb="FF000000"/>
        <rFont val="새굴림"/>
        <family val="1"/>
        <charset val="129"/>
      </rPr>
      <t>価</t>
    </r>
    <r>
      <rPr>
        <sz val="12"/>
        <color rgb="FF000000"/>
        <rFont val="Noto Sans KR"/>
        <family val="3"/>
        <charset val="129"/>
      </rPr>
      <t>額及び</t>
    </r>
    <r>
      <rPr>
        <sz val="12"/>
        <color rgb="FF000000"/>
        <rFont val="새굴림"/>
        <family val="1"/>
        <charset val="129"/>
      </rPr>
      <t>数</t>
    </r>
    <r>
      <rPr>
        <sz val="12"/>
        <color rgb="FF000000"/>
        <rFont val="Noto Sans KR"/>
        <family val="3"/>
        <charset val="129"/>
      </rPr>
      <t>量は、現在のＥＵ加盟国に基づく</t>
    </r>
    <r>
      <rPr>
        <sz val="12"/>
        <color rgb="FF000000"/>
        <rFont val="새굴림"/>
        <family val="1"/>
        <charset val="129"/>
      </rPr>
      <t>数</t>
    </r>
    <r>
      <rPr>
        <sz val="12"/>
        <color rgb="FF000000"/>
        <rFont val="Noto Sans KR"/>
        <family val="3"/>
        <charset val="129"/>
      </rPr>
      <t>値。</t>
    </r>
    <phoneticPr fontId="1" type="noConversion"/>
  </si>
  <si>
    <t xml:space="preserve"> 유럽연합의 변화율 및 증감 기여도의 계산에 사용되는 전년의 가액 및 수량은 현재의 유럽연합 가맹국에 기초한 수치입니다.</t>
    <phoneticPr fontId="1" type="noConversion"/>
  </si>
  <si>
    <t xml:space="preserve"> 변화율 및 증감 기여도의 계산에 사용되는 전년의 가액 및 수량은 현재의 유럽연합 가맹국에 기초한 수치입니다.</t>
    <phoneticPr fontId="1" type="noConversion"/>
  </si>
  <si>
    <r>
      <t>（注）</t>
    </r>
    <r>
      <rPr>
        <sz val="12"/>
        <color rgb="FF000000"/>
        <rFont val="MS Gothic"/>
        <family val="3"/>
        <charset val="128"/>
      </rPr>
      <t>・</t>
    </r>
    <r>
      <rPr>
        <sz val="12"/>
        <color rgb="FF000000"/>
        <rFont val="Noto Sans KR"/>
        <family val="3"/>
        <charset val="129"/>
      </rPr>
      <t>「伸率」は</t>
    </r>
    <r>
      <rPr>
        <sz val="12"/>
        <color rgb="FF000000"/>
        <rFont val="함초롬바탕"/>
        <family val="1"/>
        <charset val="129"/>
      </rPr>
      <t>対</t>
    </r>
    <r>
      <rPr>
        <sz val="12"/>
        <color rgb="FF000000"/>
        <rFont val="Noto Sans KR"/>
        <family val="3"/>
        <charset val="129"/>
      </rPr>
      <t>前年伸率。</t>
    </r>
    <phoneticPr fontId="1" type="noConversion"/>
  </si>
  <si>
    <t xml:space="preserve"> 아시아에는 중국을 포함.</t>
    <phoneticPr fontId="1" type="noConversion"/>
  </si>
  <si>
    <r>
      <t>（注）</t>
    </r>
    <r>
      <rPr>
        <sz val="12"/>
        <color rgb="FF000000"/>
        <rFont val="MS Gothic"/>
        <family val="3"/>
        <charset val="128"/>
      </rPr>
      <t>・</t>
    </r>
    <r>
      <rPr>
        <sz val="12"/>
        <color rgb="FF000000"/>
        <rFont val="Noto Sans KR"/>
        <family val="3"/>
        <charset val="129"/>
      </rPr>
      <t xml:space="preserve"> 令和 2年＝100。</t>
    </r>
    <phoneticPr fontId="1" type="noConversion"/>
  </si>
  <si>
    <t xml:space="preserve"> 2020=100.</t>
    <phoneticPr fontId="1" type="noConversion"/>
  </si>
  <si>
    <r>
      <t>（注）</t>
    </r>
    <r>
      <rPr>
        <sz val="12"/>
        <color rgb="FF000000"/>
        <rFont val="MS Gothic"/>
        <family val="3"/>
        <charset val="128"/>
      </rPr>
      <t>・</t>
    </r>
    <r>
      <rPr>
        <sz val="12"/>
        <color rgb="FF000000"/>
        <rFont val="Noto Sans KR"/>
        <family val="3"/>
        <charset val="129"/>
      </rPr>
      <t>「伸率」は</t>
    </r>
    <r>
      <rPr>
        <sz val="12"/>
        <color rgb="FF000000"/>
        <rFont val="함초롬바탕"/>
        <family val="1"/>
        <charset val="129"/>
      </rPr>
      <t>対</t>
    </r>
    <r>
      <rPr>
        <sz val="12"/>
        <color rgb="FF000000"/>
        <rFont val="Noto Sans KR"/>
        <family val="3"/>
        <charset val="129"/>
      </rPr>
      <t>前年伸率。　　</t>
    </r>
    <r>
      <rPr>
        <sz val="12"/>
        <color rgb="FF000000"/>
        <rFont val="MS Gothic"/>
        <family val="3"/>
        <charset val="128"/>
      </rPr>
      <t>・</t>
    </r>
    <r>
      <rPr>
        <sz val="12"/>
        <color rgb="FF000000"/>
        <rFont val="Noto Sans KR"/>
        <family val="3"/>
        <charset val="129"/>
      </rPr>
      <t>(P)は速報値。</t>
    </r>
    <phoneticPr fontId="1" type="noConversion"/>
  </si>
  <si>
    <r>
      <t>（注）</t>
    </r>
    <r>
      <rPr>
        <sz val="12"/>
        <color rgb="FF000000"/>
        <rFont val="MS Gothic"/>
        <family val="3"/>
        <charset val="128"/>
      </rPr>
      <t>・</t>
    </r>
    <r>
      <rPr>
        <sz val="12"/>
        <color rgb="FF000000"/>
        <rFont val="Noto Sans KR"/>
        <family val="3"/>
        <charset val="129"/>
      </rPr>
      <t xml:space="preserve"> 令和 2年＝100。　　</t>
    </r>
    <r>
      <rPr>
        <sz val="12"/>
        <color rgb="FF000000"/>
        <rFont val="MS Gothic"/>
        <family val="3"/>
        <charset val="128"/>
      </rPr>
      <t>・</t>
    </r>
    <r>
      <rPr>
        <sz val="12"/>
        <color rgb="FF000000"/>
        <rFont val="Noto Sans KR"/>
        <family val="3"/>
        <charset val="129"/>
      </rPr>
      <t>(P)は速報値。</t>
    </r>
    <phoneticPr fontId="1" type="noConversion"/>
  </si>
  <si>
    <t xml:space="preserve"> 2020=100. P)는 속보치.</t>
    <phoneticPr fontId="1" type="noConversion"/>
  </si>
  <si>
    <t>목제품 등; 가구 제외</t>
  </si>
  <si>
    <t>令和 4年</t>
  </si>
  <si>
    <t>令和 5年</t>
  </si>
  <si>
    <t>令和 6年</t>
  </si>
  <si>
    <t>세계</t>
  </si>
  <si>
    <t>세계</t>
    <phoneticPr fontId="1" type="noConversion"/>
  </si>
  <si>
    <t>미국</t>
  </si>
  <si>
    <t>유럽연합</t>
  </si>
  <si>
    <t>아시아</t>
  </si>
  <si>
    <t>중국</t>
  </si>
  <si>
    <t>미국</t>
    <phoneticPr fontId="1" type="noConversion"/>
  </si>
  <si>
    <t>世界</t>
  </si>
  <si>
    <t>世界</t>
    <phoneticPr fontId="1" type="noConversion"/>
  </si>
  <si>
    <t>アメリカ合衆国</t>
  </si>
  <si>
    <t>アメリカ合衆国</t>
    <phoneticPr fontId="1" type="noConversion"/>
  </si>
  <si>
    <t>ＥＵ</t>
  </si>
  <si>
    <t>ＥＵ</t>
    <phoneticPr fontId="1" type="noConversion"/>
  </si>
  <si>
    <t>アジア</t>
    <phoneticPr fontId="1" type="noConversion"/>
  </si>
  <si>
    <t>中華人民共和国</t>
  </si>
  <si>
    <t>中華人民共和国</t>
    <phoneticPr fontId="1" type="noConversion"/>
  </si>
  <si>
    <r>
      <t>（注）「伸率」は</t>
    </r>
    <r>
      <rPr>
        <sz val="12"/>
        <color rgb="FF000000"/>
        <rFont val="새굴림"/>
        <family val="3"/>
        <charset val="134"/>
      </rPr>
      <t>対前年伸率</t>
    </r>
    <r>
      <rPr>
        <sz val="12"/>
        <color rgb="FF000000"/>
        <rFont val="Noto Sans KR"/>
        <family val="3"/>
        <charset val="129"/>
      </rPr>
      <t>（％）を示す。ただし「＊」を付した</t>
    </r>
    <r>
      <rPr>
        <sz val="12"/>
        <color rgb="FF000000"/>
        <rFont val="새굴림"/>
        <family val="3"/>
        <charset val="134"/>
      </rPr>
      <t>数値</t>
    </r>
    <r>
      <rPr>
        <sz val="12"/>
        <color rgb="FF000000"/>
        <rFont val="Yu Gothic"/>
        <family val="3"/>
        <charset val="128"/>
      </rPr>
      <t>は</t>
    </r>
    <r>
      <rPr>
        <sz val="12"/>
        <color rgb="FF000000"/>
        <rFont val="Noto Sans KR"/>
        <family val="3"/>
        <charset val="129"/>
      </rPr>
      <t>、前年に</t>
    </r>
    <r>
      <rPr>
        <sz val="12"/>
        <color rgb="FF000000"/>
        <rFont val="새굴림"/>
        <family val="3"/>
        <charset val="134"/>
      </rPr>
      <t>対</t>
    </r>
    <r>
      <rPr>
        <sz val="12"/>
        <color rgb="FF000000"/>
        <rFont val="Yu Gothic"/>
        <family val="3"/>
        <charset val="128"/>
      </rPr>
      <t>する倍率を示す</t>
    </r>
    <r>
      <rPr>
        <sz val="12"/>
        <color rgb="FF000000"/>
        <rFont val="Noto Sans KR"/>
        <family val="3"/>
        <charset val="129"/>
      </rPr>
      <t>。</t>
    </r>
    <phoneticPr fontId="1" type="noConversion"/>
  </si>
  <si>
    <t>（注）「伸率」は対前年伸率（％）を示す。ただし「＊」を付した数値は、前年に対する倍率を示す。</t>
  </si>
  <si>
    <r>
      <t>（注）「伸率」は</t>
    </r>
    <r>
      <rPr>
        <sz val="12"/>
        <color rgb="FF000000"/>
        <rFont val="새굴림"/>
        <family val="1"/>
        <charset val="129"/>
      </rPr>
      <t>対</t>
    </r>
    <r>
      <rPr>
        <sz val="12"/>
        <color rgb="FF000000"/>
        <rFont val="Noto Sans KR"/>
        <family val="3"/>
        <charset val="129"/>
      </rPr>
      <t>前年伸率（％）を示す。ただし「＊」を付した</t>
    </r>
    <r>
      <rPr>
        <sz val="12"/>
        <color rgb="FF000000"/>
        <rFont val="새굴림"/>
        <family val="1"/>
        <charset val="129"/>
      </rPr>
      <t>数</t>
    </r>
    <r>
      <rPr>
        <sz val="12"/>
        <color rgb="FF000000"/>
        <rFont val="Noto Sans KR"/>
        <family val="3"/>
        <charset val="129"/>
      </rPr>
      <t>値は、前年に</t>
    </r>
    <r>
      <rPr>
        <sz val="12"/>
        <color rgb="FF000000"/>
        <rFont val="새굴림"/>
        <family val="1"/>
        <charset val="129"/>
      </rPr>
      <t>対</t>
    </r>
    <r>
      <rPr>
        <sz val="12"/>
        <color rgb="FF000000"/>
        <rFont val="Noto Sans KR"/>
        <family val="3"/>
        <charset val="129"/>
      </rPr>
      <t>する倍率を示す。</t>
    </r>
    <phoneticPr fontId="1" type="noConversion"/>
  </si>
  <si>
    <t>伸 率</t>
  </si>
  <si>
    <t xml:space="preserve"> 변화율은 전년대비 변화율</t>
  </si>
  <si>
    <t xml:space="preserve"> 변화율은 전년대비 변화율을 나타냅니다. 
 *를 붙인 수치는 전년대비 배율을 나타냅니다.</t>
  </si>
  <si>
    <t xml:space="preserve"> 증감 기여도는 전년대비 증감 기여도입니다.</t>
  </si>
  <si>
    <t xml:space="preserve"> 변화율은 전년대비 변화율.</t>
  </si>
  <si>
    <t>변화율은 전년대비 변화율. (P)는 속보치.</t>
  </si>
  <si>
    <t>1.</t>
  </si>
  <si>
    <t>2.</t>
  </si>
  <si>
    <t>3.</t>
  </si>
  <si>
    <t>4.</t>
  </si>
  <si>
    <t>5.</t>
  </si>
  <si>
    <t>6.</t>
  </si>
  <si>
    <t>7.</t>
  </si>
  <si>
    <t>8.</t>
  </si>
  <si>
    <t>地域（国）別輸出入</t>
    <phoneticPr fontId="1" type="noConversion"/>
  </si>
  <si>
    <t>貿易統計</t>
    <phoneticPr fontId="1" type="noConversion"/>
  </si>
  <si>
    <t>자료 원본:</t>
    <phoneticPr fontId="1" type="noConversion"/>
  </si>
  <si>
    <r>
      <t>1. 輸出はＦＯＢ</t>
    </r>
    <r>
      <rPr>
        <sz val="10"/>
        <color rgb="FF000000"/>
        <rFont val="새굴림"/>
        <family val="1"/>
        <charset val="129"/>
      </rPr>
      <t>価</t>
    </r>
    <r>
      <rPr>
        <sz val="10"/>
        <color rgb="FF000000"/>
        <rFont val="Noto Sans KR"/>
        <family val="3"/>
        <charset val="129"/>
      </rPr>
      <t>格、輸入はＣＩＦ</t>
    </r>
    <r>
      <rPr>
        <sz val="10"/>
        <color rgb="FF000000"/>
        <rFont val="새굴림"/>
        <family val="1"/>
        <charset val="129"/>
      </rPr>
      <t>価</t>
    </r>
    <r>
      <rPr>
        <sz val="10"/>
        <color rgb="FF000000"/>
        <rFont val="Noto Sans KR"/>
        <family val="3"/>
        <charset val="129"/>
      </rPr>
      <t>格（ただし、特例輸入申告制度により輸入（引取）申告が行われ、まだ特例（納</t>
    </r>
    <r>
      <rPr>
        <sz val="10"/>
        <color rgb="FF000000"/>
        <rFont val="새굴림"/>
        <family val="1"/>
        <charset val="129"/>
      </rPr>
      <t>税</t>
    </r>
    <r>
      <rPr>
        <sz val="10"/>
        <color rgb="FF000000"/>
        <rFont val="Noto Sans KR"/>
        <family val="3"/>
        <charset val="129"/>
      </rPr>
      <t>）申告が行われていない輸入貨物については、輸入（引取）申告の際に申告された</t>
    </r>
    <r>
      <rPr>
        <sz val="10"/>
        <color rgb="FF000000"/>
        <rFont val="새굴림"/>
        <family val="1"/>
        <charset val="129"/>
      </rPr>
      <t>価</t>
    </r>
    <r>
      <rPr>
        <sz val="10"/>
        <color rgb="FF000000"/>
        <rFont val="Noto Sans KR"/>
        <family val="3"/>
        <charset val="129"/>
      </rPr>
      <t>格（仕入書その他の輸入引取に係る書類に記載された貨物の</t>
    </r>
    <r>
      <rPr>
        <sz val="10"/>
        <color rgb="FF000000"/>
        <rFont val="새굴림"/>
        <family val="1"/>
        <charset val="129"/>
      </rPr>
      <t>価</t>
    </r>
    <r>
      <rPr>
        <sz val="10"/>
        <color rgb="FF000000"/>
        <rFont val="Noto Sans KR"/>
        <family val="3"/>
        <charset val="129"/>
      </rPr>
      <t>格でも可））。</t>
    </r>
    <phoneticPr fontId="1" type="noConversion"/>
  </si>
  <si>
    <r>
      <t>2. 輸出は当該輸出貨物を積載する船舶又は航空機の出港の日、輸入は当該輸入貨物の輸入許可の日（</t>
    </r>
    <r>
      <rPr>
        <sz val="10"/>
        <color rgb="FF000000"/>
        <rFont val="새굴림"/>
        <family val="1"/>
        <charset val="129"/>
      </rPr>
      <t>蔵</t>
    </r>
    <r>
      <rPr>
        <sz val="10"/>
        <color rgb="FF000000"/>
        <rFont val="Noto Sans KR"/>
        <family val="3"/>
        <charset val="129"/>
      </rPr>
      <t>入貨物、移入貨物、総保入貨物及び輸入許可前引取貨物は、それぞれ当該貨物の</t>
    </r>
    <r>
      <rPr>
        <sz val="10"/>
        <color rgb="FF000000"/>
        <rFont val="새굴림"/>
        <family val="1"/>
        <charset val="129"/>
      </rPr>
      <t>蔵</t>
    </r>
    <r>
      <rPr>
        <sz val="10"/>
        <color rgb="FF000000"/>
        <rFont val="Noto Sans KR"/>
        <family val="3"/>
        <charset val="129"/>
      </rPr>
      <t>入、移入、総保入、輸入許可前引取の承認の日）をもって計上。</t>
    </r>
    <phoneticPr fontId="1" type="noConversion"/>
  </si>
  <si>
    <t>-</t>
  </si>
  <si>
    <r>
      <t>　　　「</t>
    </r>
    <r>
      <rPr>
        <sz val="12"/>
        <color rgb="FF000000"/>
        <rFont val="새굴림"/>
        <family val="1"/>
        <charset val="129"/>
      </rPr>
      <t>増</t>
    </r>
    <r>
      <rPr>
        <sz val="12"/>
        <color rgb="FF000000"/>
        <rFont val="Noto Sans KR"/>
        <family val="3"/>
        <charset val="129"/>
      </rPr>
      <t>減寄与度」は前年に</t>
    </r>
    <r>
      <rPr>
        <sz val="12"/>
        <color rgb="FF000000"/>
        <rFont val="새굴림"/>
        <family val="1"/>
        <charset val="129"/>
      </rPr>
      <t>対</t>
    </r>
    <r>
      <rPr>
        <sz val="12"/>
        <color rgb="FF000000"/>
        <rFont val="Noto Sans KR"/>
        <family val="3"/>
        <charset val="129"/>
      </rPr>
      <t>する</t>
    </r>
    <r>
      <rPr>
        <sz val="12"/>
        <color rgb="FF000000"/>
        <rFont val="새굴림"/>
        <family val="1"/>
        <charset val="129"/>
      </rPr>
      <t>増</t>
    </r>
    <r>
      <rPr>
        <sz val="12"/>
        <color rgb="FF000000"/>
        <rFont val="Noto Sans KR"/>
        <family val="3"/>
        <charset val="129"/>
      </rPr>
      <t>減寄与度。</t>
    </r>
    <phoneticPr fontId="1" type="noConversion"/>
  </si>
  <si>
    <t>　　　「増減寄与度」は前年に対する増減寄与度。</t>
  </si>
  <si>
    <r>
      <t>　　　「伸率」及び「</t>
    </r>
    <r>
      <rPr>
        <sz val="12"/>
        <color rgb="FF000000"/>
        <rFont val="새굴림"/>
        <family val="1"/>
        <charset val="129"/>
      </rPr>
      <t>増</t>
    </r>
    <r>
      <rPr>
        <sz val="12"/>
        <color rgb="FF000000"/>
        <rFont val="Noto Sans KR"/>
        <family val="3"/>
        <charset val="129"/>
      </rPr>
      <t>減寄与度」の計算に使用する前年の</t>
    </r>
    <r>
      <rPr>
        <sz val="12"/>
        <color rgb="FF000000"/>
        <rFont val="새굴림"/>
        <family val="1"/>
        <charset val="129"/>
      </rPr>
      <t>価</t>
    </r>
    <r>
      <rPr>
        <sz val="12"/>
        <color rgb="FF000000"/>
        <rFont val="Noto Sans KR"/>
        <family val="3"/>
        <charset val="129"/>
      </rPr>
      <t>額及び</t>
    </r>
    <r>
      <rPr>
        <sz val="12"/>
        <color rgb="FF000000"/>
        <rFont val="새굴림"/>
        <family val="1"/>
        <charset val="129"/>
      </rPr>
      <t>数</t>
    </r>
    <r>
      <rPr>
        <sz val="12"/>
        <color rgb="FF000000"/>
        <rFont val="Noto Sans KR"/>
        <family val="3"/>
        <charset val="129"/>
      </rPr>
      <t>量は、現在のＥＵ加盟国に基づく</t>
    </r>
    <r>
      <rPr>
        <sz val="12"/>
        <color rgb="FF000000"/>
        <rFont val="새굴림"/>
        <family val="1"/>
        <charset val="129"/>
      </rPr>
      <t>数</t>
    </r>
    <r>
      <rPr>
        <sz val="12"/>
        <color rgb="FF000000"/>
        <rFont val="Noto Sans KR"/>
        <family val="3"/>
        <charset val="129"/>
      </rPr>
      <t>値。</t>
    </r>
    <phoneticPr fontId="1" type="noConversion"/>
  </si>
  <si>
    <t>主要商品別輸出(世界)</t>
    <phoneticPr fontId="1" type="noConversion"/>
  </si>
  <si>
    <t>主要地域（国）別商品別輸入(ＥＵ)</t>
    <phoneticPr fontId="1" type="noConversion"/>
  </si>
  <si>
    <t>主要地域（国）別商品別輸入(アジア)</t>
    <phoneticPr fontId="1" type="noConversion"/>
  </si>
  <si>
    <t>主要地域（国）別商品別輸入(中華人民共和国)</t>
    <phoneticPr fontId="1" type="noConversion"/>
  </si>
  <si>
    <t>主要地域（国）別商品別輸入(大韓民国)</t>
    <phoneticPr fontId="1" type="noConversion"/>
  </si>
  <si>
    <t>主要地域（国）別商品別輸入(ＡＳＥＡＮ)</t>
    <phoneticPr fontId="1" type="noConversion"/>
  </si>
  <si>
    <t>主要地域（国）別商品別輸入(中東)</t>
    <phoneticPr fontId="1" type="noConversion"/>
  </si>
  <si>
    <t>主要地域（国）別商品別輸入(ロシア)</t>
    <phoneticPr fontId="1" type="noConversion"/>
  </si>
  <si>
    <t>ZENGEN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</si>
  <si>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</si>
  <si>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</si>
  <si>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</si>
  <si>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</si>
  <si>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</si>
  <si>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</si>
  <si>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</si>
  <si>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</si>
  <si>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</si>
  <si>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</si>
  <si>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</si>
  <si>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</si>
  <si>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</si>
  <si>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</si>
  <si>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</si>
  <si>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</si>
  <si>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</si>
  <si>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</si>
  <si>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ZENZO</t>
  </si>
  <si>
    <r>
      <rPr>
        <sz val="12"/>
        <color rgb="FF000000"/>
        <rFont val="MS Gothic"/>
        <family val="3"/>
        <charset val="128"/>
      </rPr>
      <t>　　　・</t>
    </r>
    <r>
      <rPr>
        <sz val="12"/>
        <color rgb="FF000000"/>
        <rFont val="Noto Sans KR"/>
        <family val="3"/>
        <charset val="129"/>
      </rPr>
      <t>「アジア」には「中華人民共和</t>
    </r>
    <r>
      <rPr>
        <sz val="12"/>
        <color rgb="FF000000"/>
        <rFont val="MS Gothic"/>
        <family val="3"/>
        <charset val="128"/>
      </rPr>
      <t>国</t>
    </r>
    <r>
      <rPr>
        <sz val="12"/>
        <color rgb="FF000000"/>
        <rFont val="Noto Sans KR"/>
        <family val="3"/>
        <charset val="129"/>
      </rPr>
      <t>」を含む。</t>
    </r>
    <phoneticPr fontId="1" type="noConversion"/>
  </si>
  <si>
    <t>(P)</t>
  </si>
  <si>
    <r>
      <t>貿易指</t>
    </r>
    <r>
      <rPr>
        <b/>
        <sz val="14"/>
        <color rgb="FF000000"/>
        <rFont val="새굴림"/>
        <family val="1"/>
        <charset val="129"/>
      </rPr>
      <t>数</t>
    </r>
    <r>
      <rPr>
        <b/>
        <sz val="14"/>
        <color rgb="FF000000"/>
        <rFont val="Noto Sans KR"/>
        <family val="3"/>
        <charset val="129"/>
      </rPr>
      <t>　（アメリカ合衆国）</t>
    </r>
    <phoneticPr fontId="1" type="noConversion"/>
  </si>
  <si>
    <t>貿易統計 月分</t>
    <phoneticPr fontId="1" type="noConversion"/>
  </si>
  <si>
    <t>무역통계 월분</t>
    <phoneticPr fontId="1" type="noConversion"/>
  </si>
  <si>
    <r>
      <t>地域（</t>
    </r>
    <r>
      <rPr>
        <sz val="11"/>
        <color theme="1"/>
        <rFont val="새굴림"/>
        <family val="1"/>
        <charset val="129"/>
      </rPr>
      <t>国</t>
    </r>
    <r>
      <rPr>
        <sz val="11"/>
        <color theme="1"/>
        <rFont val="맑은 고딕"/>
        <family val="3"/>
        <charset val="129"/>
        <scheme val="minor"/>
      </rPr>
      <t>）別輸出入</t>
    </r>
    <phoneticPr fontId="1" type="noConversion"/>
  </si>
  <si>
    <r>
      <t>貿易指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　（アメリカ合衆</t>
    </r>
    <r>
      <rPr>
        <sz val="11"/>
        <color theme="1"/>
        <rFont val="새굴림"/>
        <family val="1"/>
        <charset val="129"/>
      </rPr>
      <t>国</t>
    </r>
    <r>
      <rPr>
        <sz val="11"/>
        <color theme="1"/>
        <rFont val="맑은 고딕"/>
        <family val="3"/>
        <charset val="129"/>
        <scheme val="minor"/>
      </rPr>
      <t>）</t>
    </r>
    <phoneticPr fontId="1" type="noConversion"/>
  </si>
  <si>
    <t>令和 7年 8月</t>
  </si>
  <si>
    <t>2024.10.</t>
    <phoneticPr fontId="1" type="noConversion"/>
  </si>
  <si>
    <t>　　　・「アジア」には「中華人民共和国」を含む。</t>
  </si>
  <si>
    <t xml:space="preserve"> 아시아에는 중국을 포함.</t>
  </si>
  <si>
    <t>令和 7年 9月</t>
  </si>
  <si>
    <t>2025.09.</t>
  </si>
  <si>
    <t>令和 6年10月</t>
  </si>
  <si>
    <t>令和 6年11月</t>
  </si>
  <si>
    <t>令和 6年12月</t>
  </si>
  <si>
    <t>令和 7年 1月</t>
  </si>
  <si>
    <t>令和 7年 2月</t>
  </si>
  <si>
    <t>令和 7年 3月</t>
  </si>
  <si>
    <t>令和 7年 4月</t>
  </si>
  <si>
    <t>令和 7年 5月</t>
  </si>
  <si>
    <t>令和 7年 6月</t>
  </si>
  <si>
    <t>令和 7年 7月</t>
  </si>
  <si>
    <t>令和 4年</t>
    <phoneticPr fontId="1" type="noConversion"/>
  </si>
  <si>
    <t>2025.03.</t>
  </si>
  <si>
    <t>2025.04.</t>
  </si>
  <si>
    <t>2025.05.</t>
  </si>
  <si>
    <t>2025.06.</t>
  </si>
  <si>
    <t>2025.07.</t>
  </si>
  <si>
    <t>2025.08.</t>
  </si>
  <si>
    <t>△499,950</t>
  </si>
  <si>
    <t>令和 7年10月</t>
  </si>
  <si>
    <t>2025.10.</t>
    <phoneticPr fontId="1" type="noConversion"/>
  </si>
  <si>
    <t>2024.11.</t>
  </si>
  <si>
    <t>2024.12.</t>
  </si>
  <si>
    <t>2025.01.</t>
  </si>
  <si>
    <t>2025.02.</t>
  </si>
  <si>
    <t>△226,071</t>
  </si>
  <si>
    <t>令和 7年10月分貿易統計（輸出確報；輸入速報（9桁））</t>
  </si>
  <si>
    <t>무역통계, 수출 확보 및 수입 속보 (9품목)</t>
  </si>
  <si>
    <t>https://www.customs.go.jp/toukei/shinbun/trade-st/2025/2025105.xml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</si>
</sst>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.0_ "/>
    <numFmt numFmtId="178" formatCode="0.0_ "/>
  </numFmts>
  <fonts count="27" x14ac:knownFonts="1">
    <font>
      <sz val="10"/>
      <color theme="1"/>
      <name val="함초롬바탕"/>
      <family val="2"/>
      <charset val="129"/>
    </font>
    <font>
      <sz val="8"/>
      <name val="함초롬바탕"/>
      <family val="2"/>
      <charset val="129"/>
    </font>
    <font>
      <sz val="12"/>
      <color rgb="FF000000"/>
      <name val="Noto Sans KR"/>
      <family val="3"/>
      <charset val="129"/>
    </font>
    <font>
      <sz val="12"/>
      <color theme="1"/>
      <name val="Noto Sans KR"/>
      <family val="3"/>
      <charset val="129"/>
    </font>
    <font>
      <sz val="10"/>
      <color theme="1"/>
      <name val="Noto Sans KR"/>
      <family val="3"/>
      <charset val="129"/>
    </font>
    <font>
      <b/>
      <sz val="12"/>
      <color rgb="FFFFFFFF"/>
      <name val="Noto Sans KR"/>
      <family val="3"/>
      <charset val="129"/>
    </font>
    <font>
      <sz val="12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u/>
      <sz val="12"/>
      <color rgb="FF000000"/>
      <name val="Noto Sans KR"/>
      <family val="3"/>
      <charset val="129"/>
    </font>
    <font>
      <sz val="12"/>
      <color rgb="FF000000"/>
      <name val="새굴림"/>
      <family val="1"/>
      <charset val="129"/>
    </font>
    <font>
      <b/>
      <sz val="14"/>
      <color rgb="FF000000"/>
      <name val="Noto Sans KR"/>
      <family val="3"/>
      <charset val="129"/>
    </font>
    <font>
      <sz val="14"/>
      <color theme="1"/>
      <name val="함초롬바탕"/>
      <family val="2"/>
      <charset val="129"/>
    </font>
    <font>
      <sz val="12"/>
      <color rgb="FF000000"/>
      <name val="새굴림"/>
      <family val="3"/>
      <charset val="134"/>
    </font>
    <font>
      <sz val="12"/>
      <color rgb="FF000000"/>
      <name val="Yu Gothic"/>
      <family val="3"/>
      <charset val="128"/>
    </font>
    <font>
      <sz val="12"/>
      <color rgb="FF000000"/>
      <name val="MS Gothic"/>
      <family val="3"/>
      <charset val="128"/>
    </font>
    <font>
      <sz val="12"/>
      <color rgb="FF000000"/>
      <name val="함초롬바탕"/>
      <family val="1"/>
      <charset val="129"/>
    </font>
    <font>
      <b/>
      <sz val="10"/>
      <color theme="1"/>
      <name val="함초롬바탕"/>
      <family val="2"/>
      <charset val="129"/>
    </font>
    <font>
      <u/>
      <sz val="10"/>
      <color theme="10"/>
      <name val="함초롬바탕"/>
      <family val="2"/>
      <charset val="129"/>
    </font>
    <font>
      <sz val="10"/>
      <color rgb="FF000000"/>
      <name val="Noto Sans KR"/>
      <family val="3"/>
      <charset val="129"/>
    </font>
    <font>
      <sz val="10"/>
      <color rgb="FF000000"/>
      <name val="새굴림"/>
      <family val="1"/>
      <charset val="129"/>
    </font>
    <font>
      <sz val="12"/>
      <color rgb="FF000000"/>
      <name val="Noto Sans KR"/>
      <family val="3"/>
      <charset val="128"/>
    </font>
    <font>
      <b/>
      <sz val="14"/>
      <color rgb="FF000000"/>
      <name val="새굴림"/>
      <family val="1"/>
      <charset val="129"/>
    </font>
    <font>
      <b/>
      <sz val="16"/>
      <color rgb="FF000000"/>
      <name val="맑은 고딕"/>
      <family val="3"/>
      <charset val="129"/>
      <scheme val="minor"/>
    </font>
    <font>
      <b/>
      <sz val="16"/>
      <color theme="1"/>
      <name val="함초롬바탕"/>
      <family val="2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함초롬바탕"/>
      <family val="2"/>
      <charset val="129"/>
    </font>
    <font>
      <sz val="11"/>
      <color theme="1"/>
      <name val="새굴림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333399"/>
        <bgColor indexed="64"/>
      </patternFill>
    </fill>
  </fills>
  <borders count="5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/>
      <right/>
      <top style="medium">
        <color rgb="FF999999"/>
      </top>
      <bottom/>
      <diagonal/>
    </border>
    <border>
      <left/>
      <right/>
      <top/>
      <bottom style="medium">
        <color rgb="FF999999"/>
      </bottom>
      <diagonal/>
    </border>
    <border>
      <left style="medium">
        <color rgb="FF999999"/>
      </left>
      <right/>
      <top style="medium">
        <color rgb="FF999999"/>
      </top>
      <bottom style="medium">
        <color rgb="FF999999"/>
      </bottom>
      <diagonal/>
    </border>
  </borders>
  <cellStyleXfs count="2"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 applyFill="1">
      <alignment vertical="center"/>
    </xf>
    <xf numFmtId="0" fontId="7" fillId="0" borderId="0" xfId="0" applyFont="1">
      <alignment vertical="center"/>
    </xf>
    <xf numFmtId="0" fontId="10" fillId="0" borderId="0" xfId="0" applyNumberFormat="1" applyFont="1" applyFill="1" applyAlignment="1">
      <alignment horizontal="centerContinuous" vertical="center"/>
    </xf>
    <xf numFmtId="0" fontId="16" fillId="0" borderId="0" xfId="0" applyNumberFormat="1" applyFont="1" applyFill="1" applyAlignment="1">
      <alignment horizontal="centerContinuous" vertical="center"/>
    </xf>
    <xf numFmtId="0" fontId="16" fillId="0" borderId="0" xfId="0" applyNumberFormat="1" applyFont="1">
      <alignment vertical="center"/>
    </xf>
    <xf numFmtId="0" fontId="3" fillId="0" borderId="0" xfId="0" applyNumberFormat="1" applyFont="1" applyFill="1" applyAlignment="1">
      <alignment horizontal="left" vertical="center" wrapText="1"/>
    </xf>
    <xf numFmtId="0" fontId="0" fillId="0" borderId="0" xfId="0" applyNumberFormat="1" applyFill="1">
      <alignment vertical="center"/>
    </xf>
    <xf numFmtId="0" fontId="4" fillId="0" borderId="0" xfId="0" applyNumberFormat="1" applyFont="1" applyFill="1" applyAlignment="1">
      <alignment horizontal="right" vertical="center"/>
    </xf>
    <xf numFmtId="0" fontId="0" fillId="0" borderId="0" xfId="0" applyNumberFormat="1">
      <alignment vertical="center"/>
    </xf>
    <xf numFmtId="0" fontId="5" fillId="3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right" vertical="center" wrapText="1"/>
    </xf>
    <xf numFmtId="0" fontId="2" fillId="0" borderId="0" xfId="0" applyNumberFormat="1" applyFont="1">
      <alignment vertical="center"/>
    </xf>
    <xf numFmtId="0" fontId="11" fillId="0" borderId="0" xfId="0" applyNumberFormat="1" applyFont="1" applyAlignment="1">
      <alignment vertical="center"/>
    </xf>
    <xf numFmtId="0" fontId="10" fillId="0" borderId="0" xfId="0" applyNumberFormat="1" applyFont="1" applyBorder="1" applyAlignment="1">
      <alignment horizontal="centerContinuous" vertical="center"/>
    </xf>
    <xf numFmtId="0" fontId="0" fillId="0" borderId="0" xfId="0" applyNumberFormat="1" applyAlignment="1">
      <alignment horizontal="left" vertical="center"/>
    </xf>
    <xf numFmtId="0" fontId="5" fillId="3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vertical="center"/>
    </xf>
    <xf numFmtId="0" fontId="0" fillId="0" borderId="0" xfId="0" applyNumberFormat="1" applyBorder="1" applyAlignment="1">
      <alignment horizontal="left" vertical="center" wrapText="1"/>
    </xf>
    <xf numFmtId="0" fontId="0" fillId="0" borderId="0" xfId="0" applyNumberFormat="1" applyBorder="1">
      <alignment vertical="center"/>
    </xf>
    <xf numFmtId="0" fontId="2" fillId="2" borderId="0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Alignment="1">
      <alignment horizontal="centerContinuous" vertical="center"/>
    </xf>
    <xf numFmtId="0" fontId="11" fillId="0" borderId="0" xfId="0" applyNumberFormat="1" applyFont="1" applyAlignment="1">
      <alignment horizontal="centerContinuous" vertical="center"/>
    </xf>
    <xf numFmtId="0" fontId="0" fillId="0" borderId="0" xfId="0" applyNumberFormat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center"/>
    </xf>
    <xf numFmtId="0" fontId="8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 indent="1"/>
    </xf>
    <xf numFmtId="0" fontId="2" fillId="2" borderId="1" xfId="0" applyNumberFormat="1" applyFont="1" applyFill="1" applyBorder="1" applyAlignment="1">
      <alignment horizontal="left" vertical="center" wrapText="1" indent="2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vertical="center" wrapText="1"/>
    </xf>
    <xf numFmtId="0" fontId="2" fillId="2" borderId="2" xfId="0" applyNumberFormat="1" applyFont="1" applyFill="1" applyBorder="1" applyAlignment="1">
      <alignment horizontal="left" vertical="center"/>
    </xf>
    <xf numFmtId="0" fontId="2" fillId="2" borderId="0" xfId="0" applyNumberFormat="1" applyFont="1" applyFill="1" applyBorder="1" applyAlignment="1">
      <alignment horizontal="left" vertical="center"/>
    </xf>
    <xf numFmtId="0" fontId="2" fillId="2" borderId="0" xfId="0" applyNumberFormat="1" applyFont="1" applyFill="1" applyAlignment="1">
      <alignment horizontal="left" vertical="center"/>
    </xf>
    <xf numFmtId="0" fontId="2" fillId="2" borderId="2" xfId="0" applyNumberFormat="1" applyFont="1" applyFill="1" applyBorder="1" applyAlignment="1">
      <alignment horizontal="left" vertical="center" wrapText="1"/>
    </xf>
    <xf numFmtId="0" fontId="2" fillId="2" borderId="0" xfId="0" applyNumberFormat="1" applyFont="1" applyFill="1" applyBorder="1" applyAlignment="1">
      <alignment horizontal="left" vertical="center" wrapText="1"/>
    </xf>
    <xf numFmtId="0" fontId="17" fillId="0" borderId="0" xfId="1">
      <alignment vertical="center"/>
    </xf>
    <xf numFmtId="176" fontId="2" fillId="2" borderId="1" xfId="0" applyNumberFormat="1" applyFont="1" applyFill="1" applyBorder="1" applyAlignment="1">
      <alignment horizontal="right" vertical="center" wrapText="1"/>
    </xf>
    <xf numFmtId="0" fontId="18" fillId="0" borderId="0" xfId="0" applyNumberFormat="1" applyFont="1" applyAlignment="1">
      <alignment horizontal="left" vertical="center" wrapText="1" indent="1"/>
    </xf>
    <xf numFmtId="177" fontId="2" fillId="2" borderId="1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Alignment="1">
      <alignment vertical="center"/>
    </xf>
    <xf numFmtId="178" fontId="2" fillId="2" borderId="1" xfId="0" applyNumberFormat="1" applyFont="1" applyFill="1" applyBorder="1" applyAlignment="1">
      <alignment horizontal="right" vertical="center"/>
    </xf>
    <xf numFmtId="176" fontId="2" fillId="2" borderId="1" xfId="0" applyNumberFormat="1" applyFont="1" applyFill="1" applyBorder="1" applyAlignment="1">
      <alignment horizontal="right" vertical="center"/>
    </xf>
    <xf numFmtId="0" fontId="10" fillId="0" borderId="0" xfId="0" applyNumberFormat="1" applyFont="1" applyAlignment="1">
      <alignment horizontal="left" vertical="center"/>
    </xf>
    <xf numFmtId="0" fontId="10" fillId="0" borderId="0" xfId="0" applyNumberFormat="1" applyFont="1" applyAlignment="1">
      <alignment vertical="center"/>
    </xf>
    <xf numFmtId="176" fontId="0" fillId="0" borderId="0" xfId="0" applyNumberFormat="1" applyFont="1" applyAlignment="1">
      <alignment vertical="center"/>
    </xf>
    <xf numFmtId="176" fontId="5" fillId="3" borderId="1" xfId="0" applyNumberFormat="1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left" vertical="center" wrapText="1"/>
    </xf>
    <xf numFmtId="176" fontId="2" fillId="2" borderId="0" xfId="0" applyNumberFormat="1" applyFont="1" applyFill="1" applyBorder="1" applyAlignment="1">
      <alignment horizontal="left" vertical="center" wrapText="1"/>
    </xf>
    <xf numFmtId="176" fontId="0" fillId="0" borderId="0" xfId="0" applyNumberFormat="1" applyAlignment="1">
      <alignment vertical="center"/>
    </xf>
    <xf numFmtId="176" fontId="11" fillId="0" borderId="0" xfId="0" applyNumberFormat="1" applyFont="1" applyAlignment="1">
      <alignment vertical="center"/>
    </xf>
    <xf numFmtId="178" fontId="11" fillId="0" borderId="0" xfId="0" applyNumberFormat="1" applyFont="1" applyAlignment="1">
      <alignment vertical="center"/>
    </xf>
    <xf numFmtId="178" fontId="5" fillId="3" borderId="1" xfId="0" applyNumberFormat="1" applyFont="1" applyFill="1" applyBorder="1" applyAlignment="1">
      <alignment horizontal="center" vertical="center"/>
    </xf>
    <xf numFmtId="178" fontId="2" fillId="2" borderId="2" xfId="0" applyNumberFormat="1" applyFont="1" applyFill="1" applyBorder="1" applyAlignment="1">
      <alignment horizontal="left" vertical="center" wrapText="1"/>
    </xf>
    <xf numFmtId="178" fontId="2" fillId="2" borderId="0" xfId="0" applyNumberFormat="1" applyFont="1" applyFill="1" applyBorder="1" applyAlignment="1">
      <alignment horizontal="left" vertical="center" wrapText="1"/>
    </xf>
    <xf numFmtId="178" fontId="0" fillId="0" borderId="0" xfId="0" applyNumberFormat="1" applyAlignment="1">
      <alignment vertical="center"/>
    </xf>
    <xf numFmtId="178" fontId="11" fillId="0" borderId="0" xfId="0" applyNumberFormat="1" applyFont="1" applyBorder="1" applyAlignment="1">
      <alignment vertical="center"/>
    </xf>
    <xf numFmtId="178" fontId="5" fillId="3" borderId="4" xfId="0" applyNumberFormat="1" applyFont="1" applyFill="1" applyBorder="1" applyAlignment="1">
      <alignment horizontal="center" vertical="center"/>
    </xf>
    <xf numFmtId="178" fontId="2" fillId="2" borderId="4" xfId="0" applyNumberFormat="1" applyFont="1" applyFill="1" applyBorder="1" applyAlignment="1">
      <alignment horizontal="right" vertical="center"/>
    </xf>
    <xf numFmtId="178" fontId="0" fillId="0" borderId="0" xfId="0" applyNumberFormat="1" applyBorder="1" applyAlignment="1">
      <alignment vertical="center"/>
    </xf>
    <xf numFmtId="176" fontId="11" fillId="0" borderId="0" xfId="0" applyNumberFormat="1" applyFont="1" applyAlignment="1">
      <alignment horizontal="centerContinuous" vertical="center"/>
    </xf>
    <xf numFmtId="176" fontId="2" fillId="2" borderId="2" xfId="0" applyNumberFormat="1" applyFont="1" applyFill="1" applyBorder="1" applyAlignment="1">
      <alignment horizontal="left" vertical="center"/>
    </xf>
    <xf numFmtId="176" fontId="2" fillId="2" borderId="0" xfId="0" applyNumberFormat="1" applyFont="1" applyFill="1" applyBorder="1" applyAlignment="1">
      <alignment horizontal="left" vertical="center"/>
    </xf>
    <xf numFmtId="176" fontId="2" fillId="2" borderId="0" xfId="0" applyNumberFormat="1" applyFont="1" applyFill="1" applyAlignment="1">
      <alignment horizontal="left" vertical="center"/>
    </xf>
    <xf numFmtId="176" fontId="0" fillId="0" borderId="0" xfId="0" applyNumberFormat="1">
      <alignment vertical="center"/>
    </xf>
    <xf numFmtId="178" fontId="11" fillId="0" borderId="0" xfId="0" applyNumberFormat="1" applyFont="1" applyAlignment="1">
      <alignment horizontal="centerContinuous" vertical="center"/>
    </xf>
    <xf numFmtId="178" fontId="2" fillId="2" borderId="2" xfId="0" applyNumberFormat="1" applyFont="1" applyFill="1" applyBorder="1" applyAlignment="1">
      <alignment horizontal="left" vertical="center"/>
    </xf>
    <xf numFmtId="178" fontId="2" fillId="2" borderId="0" xfId="0" applyNumberFormat="1" applyFont="1" applyFill="1" applyBorder="1" applyAlignment="1">
      <alignment horizontal="left" vertical="center"/>
    </xf>
    <xf numFmtId="178" fontId="0" fillId="0" borderId="0" xfId="0" applyNumberFormat="1">
      <alignment vertical="center"/>
    </xf>
    <xf numFmtId="178" fontId="11" fillId="0" borderId="0" xfId="0" applyNumberFormat="1" applyFont="1" applyBorder="1" applyAlignment="1">
      <alignment horizontal="centerContinuous" vertical="center"/>
    </xf>
    <xf numFmtId="0" fontId="20" fillId="2" borderId="0" xfId="0" applyNumberFormat="1" applyFont="1" applyFill="1" applyAlignment="1">
      <alignment horizontal="left" vertical="center"/>
    </xf>
    <xf numFmtId="178" fontId="2" fillId="0" borderId="0" xfId="0" applyNumberFormat="1" applyFont="1" applyAlignment="1">
      <alignment horizontal="left" vertical="center"/>
    </xf>
    <xf numFmtId="178" fontId="2" fillId="2" borderId="0" xfId="0" applyNumberFormat="1" applyFont="1" applyFill="1" applyAlignment="1">
      <alignment horizontal="left" vertical="center"/>
    </xf>
    <xf numFmtId="178" fontId="2" fillId="0" borderId="0" xfId="0" applyNumberFormat="1" applyFont="1" applyAlignment="1">
      <alignment horizontal="left" vertical="center" wrapText="1"/>
    </xf>
    <xf numFmtId="0" fontId="10" fillId="0" borderId="0" xfId="0" applyNumberFormat="1" applyFont="1" applyBorder="1" applyAlignment="1">
      <alignment horizontal="left" vertical="center"/>
    </xf>
    <xf numFmtId="178" fontId="2" fillId="0" borderId="0" xfId="0" applyNumberFormat="1" applyFont="1" applyBorder="1" applyAlignment="1">
      <alignment horizontal="left" vertical="center"/>
    </xf>
    <xf numFmtId="178" fontId="2" fillId="2" borderId="1" xfId="0" applyNumberFormat="1" applyFont="1" applyFill="1" applyBorder="1" applyAlignment="1">
      <alignment horizontal="right" vertical="center" wrapText="1"/>
    </xf>
    <xf numFmtId="178" fontId="2" fillId="2" borderId="1" xfId="0" applyNumberFormat="1" applyFont="1" applyFill="1" applyBorder="1" applyAlignment="1">
      <alignment horizontal="center" vertical="center" wrapText="1"/>
    </xf>
    <xf numFmtId="178" fontId="2" fillId="2" borderId="4" xfId="0" applyNumberFormat="1" applyFont="1" applyFill="1" applyBorder="1" applyAlignment="1">
      <alignment horizontal="right" vertical="center" wrapText="1"/>
    </xf>
    <xf numFmtId="178" fontId="0" fillId="0" borderId="0" xfId="0" applyNumberFormat="1" applyBorder="1">
      <alignment vertical="center"/>
    </xf>
    <xf numFmtId="178" fontId="2" fillId="0" borderId="0" xfId="0" applyNumberFormat="1" applyFont="1" applyBorder="1" applyAlignment="1">
      <alignment horizontal="left" vertical="center" wrapText="1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24" fillId="0" borderId="0" xfId="0" applyFont="1" applyFill="1">
      <alignment vertical="center"/>
    </xf>
    <xf numFmtId="0" fontId="25" fillId="0" borderId="0" xfId="0" applyFont="1">
      <alignment vertical="center"/>
    </xf>
    <xf numFmtId="0" fontId="11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2" fillId="0" borderId="3" xfId="0" applyNumberFormat="1" applyFont="1" applyBorder="1" applyAlignment="1">
      <alignment horizontal="left" vertical="center"/>
    </xf>
    <xf numFmtId="178" fontId="2" fillId="0" borderId="3" xfId="0" applyNumberFormat="1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left" vertical="center" wrapText="1" indent="1"/>
    </xf>
    <xf numFmtId="0" fontId="18" fillId="0" borderId="0" xfId="0" applyNumberFormat="1" applyFont="1" applyAlignment="1">
      <alignment horizontal="left" vertical="center" wrapText="1" inden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www.customs.go.jp/toukei/shinbun/trade-st/2025/2025105.x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showGridLines="0" tabSelected="1" workbookViewId="0"/>
  </sheetViews>
  <sheetFormatPr defaultRowHeight="14.25" x14ac:dyDescent="0.25"/>
  <cols>
    <col min="1" max="1" width="3.140625" style="3" customWidth="1"/>
    <col min="2" max="2" width="50.140625" style="3" customWidth="1"/>
  </cols>
  <sheetData>
    <row r="1" spans="1:3" s="87" customFormat="1" ht="26.25" x14ac:dyDescent="0.25">
      <c r="A1" s="86" t="s">
        <v>468</v>
      </c>
      <c r="B1" s="86"/>
    </row>
    <row r="2" spans="1:3" s="87" customFormat="1" ht="26.25" x14ac:dyDescent="0.25">
      <c r="A2" s="86" t="s">
        <v>469</v>
      </c>
      <c r="B2" s="86"/>
    </row>
    <row r="3" spans="1:3" ht="17.25" x14ac:dyDescent="0.25">
      <c r="A3" s="1"/>
      <c r="B3" s="1"/>
    </row>
    <row r="4" spans="1:3" ht="16.5" x14ac:dyDescent="0.25">
      <c r="A4" s="2" t="s">
        <v>420</v>
      </c>
      <c r="B4" s="88" t="s">
        <v>33</v>
      </c>
      <c r="C4" s="89" t="s">
        <v>4</v>
      </c>
    </row>
    <row r="5" spans="1:3" ht="16.5" x14ac:dyDescent="0.25">
      <c r="A5" s="2" t="s">
        <v>421</v>
      </c>
      <c r="B5" s="88" t="s">
        <v>470</v>
      </c>
      <c r="C5" s="89" t="s">
        <v>5</v>
      </c>
    </row>
    <row r="6" spans="1:3" ht="16.5" x14ac:dyDescent="0.25">
      <c r="A6" s="2" t="s">
        <v>422</v>
      </c>
      <c r="B6" s="88" t="s">
        <v>80</v>
      </c>
      <c r="C6" s="89" t="s">
        <v>6</v>
      </c>
    </row>
    <row r="7" spans="1:3" ht="16.5" x14ac:dyDescent="0.25">
      <c r="A7" s="2" t="s">
        <v>423</v>
      </c>
      <c r="B7" s="88" t="s">
        <v>137</v>
      </c>
      <c r="C7" s="89" t="s">
        <v>7</v>
      </c>
    </row>
    <row r="8" spans="1:3" ht="16.5" x14ac:dyDescent="0.25">
      <c r="A8" s="2" t="s">
        <v>424</v>
      </c>
      <c r="B8" s="88" t="s">
        <v>161</v>
      </c>
      <c r="C8" s="89" t="s">
        <v>8</v>
      </c>
    </row>
    <row r="9" spans="1:3" ht="16.5" x14ac:dyDescent="0.25">
      <c r="A9" s="2" t="s">
        <v>425</v>
      </c>
      <c r="B9" s="88" t="s">
        <v>162</v>
      </c>
      <c r="C9" s="89" t="s">
        <v>9</v>
      </c>
    </row>
    <row r="10" spans="1:3" ht="16.5" x14ac:dyDescent="0.25">
      <c r="A10" s="2" t="s">
        <v>426</v>
      </c>
      <c r="B10" s="88" t="s">
        <v>163</v>
      </c>
      <c r="C10" s="89" t="s">
        <v>10</v>
      </c>
    </row>
    <row r="11" spans="1:3" ht="16.5" x14ac:dyDescent="0.25">
      <c r="A11" s="2" t="s">
        <v>427</v>
      </c>
      <c r="B11" s="88" t="s">
        <v>164</v>
      </c>
      <c r="C11" s="89" t="s">
        <v>11</v>
      </c>
    </row>
    <row r="12" spans="1:3" ht="16.5" x14ac:dyDescent="0.25">
      <c r="A12" s="2" t="s">
        <v>446</v>
      </c>
      <c r="B12" s="88" t="s">
        <v>165</v>
      </c>
      <c r="C12" s="89" t="s">
        <v>12</v>
      </c>
    </row>
    <row r="13" spans="1:3" ht="16.5" x14ac:dyDescent="0.25">
      <c r="A13" s="2" t="s">
        <v>447</v>
      </c>
      <c r="B13" s="88" t="s">
        <v>166</v>
      </c>
      <c r="C13" s="89" t="s">
        <v>13</v>
      </c>
    </row>
    <row r="14" spans="1:3" ht="16.5" x14ac:dyDescent="0.25">
      <c r="A14" s="2" t="s">
        <v>448</v>
      </c>
      <c r="B14" s="88" t="s">
        <v>167</v>
      </c>
      <c r="C14" s="89" t="s">
        <v>14</v>
      </c>
    </row>
    <row r="15" spans="1:3" ht="16.5" x14ac:dyDescent="0.25">
      <c r="A15" s="2" t="s">
        <v>449</v>
      </c>
      <c r="B15" s="88" t="s">
        <v>168</v>
      </c>
      <c r="C15" s="89" t="s">
        <v>15</v>
      </c>
    </row>
    <row r="16" spans="1:3" ht="16.5" x14ac:dyDescent="0.25">
      <c r="A16" s="2" t="s">
        <v>450</v>
      </c>
      <c r="B16" s="88" t="s">
        <v>169</v>
      </c>
      <c r="C16" s="89" t="s">
        <v>16</v>
      </c>
    </row>
    <row r="17" spans="1:3" ht="16.5" x14ac:dyDescent="0.25">
      <c r="A17" s="2" t="s">
        <v>451</v>
      </c>
      <c r="B17" s="88" t="s">
        <v>170</v>
      </c>
      <c r="C17" s="89" t="s">
        <v>17</v>
      </c>
    </row>
    <row r="18" spans="1:3" ht="16.5" x14ac:dyDescent="0.25">
      <c r="A18" s="2" t="s">
        <v>452</v>
      </c>
      <c r="B18" s="88" t="s">
        <v>171</v>
      </c>
      <c r="C18" s="89" t="s">
        <v>18</v>
      </c>
    </row>
    <row r="19" spans="1:3" ht="16.5" x14ac:dyDescent="0.25">
      <c r="A19" s="2" t="s">
        <v>453</v>
      </c>
      <c r="B19" s="88" t="s">
        <v>172</v>
      </c>
      <c r="C19" s="89" t="s">
        <v>19</v>
      </c>
    </row>
    <row r="20" spans="1:3" ht="16.5" x14ac:dyDescent="0.25">
      <c r="A20" s="2" t="s">
        <v>454</v>
      </c>
      <c r="B20" s="88" t="s">
        <v>173</v>
      </c>
      <c r="C20" s="89" t="s">
        <v>20</v>
      </c>
    </row>
    <row r="21" spans="1:3" ht="16.5" x14ac:dyDescent="0.25">
      <c r="A21" s="2" t="s">
        <v>455</v>
      </c>
      <c r="B21" s="88" t="s">
        <v>174</v>
      </c>
      <c r="C21" s="89" t="s">
        <v>21</v>
      </c>
    </row>
    <row r="22" spans="1:3" ht="16.5" x14ac:dyDescent="0.25">
      <c r="A22" s="2" t="s">
        <v>456</v>
      </c>
      <c r="B22" s="88" t="s">
        <v>175</v>
      </c>
      <c r="C22" s="89" t="s">
        <v>22</v>
      </c>
    </row>
    <row r="23" spans="1:3" ht="16.5" x14ac:dyDescent="0.25">
      <c r="A23" s="2" t="s">
        <v>457</v>
      </c>
      <c r="B23" s="88" t="s">
        <v>176</v>
      </c>
      <c r="C23" s="89" t="s">
        <v>23</v>
      </c>
    </row>
    <row r="24" spans="1:3" ht="16.5" x14ac:dyDescent="0.25">
      <c r="A24" s="2" t="s">
        <v>458</v>
      </c>
      <c r="B24" s="88" t="s">
        <v>177</v>
      </c>
      <c r="C24" s="89" t="s">
        <v>24</v>
      </c>
    </row>
    <row r="25" spans="1:3" ht="16.5" x14ac:dyDescent="0.25">
      <c r="A25" s="2" t="s">
        <v>459</v>
      </c>
      <c r="B25" s="88" t="s">
        <v>185</v>
      </c>
      <c r="C25" s="89" t="s">
        <v>193</v>
      </c>
    </row>
    <row r="26" spans="1:3" ht="16.5" x14ac:dyDescent="0.25">
      <c r="A26" s="2" t="s">
        <v>460</v>
      </c>
      <c r="B26" s="88" t="s">
        <v>471</v>
      </c>
      <c r="C26" s="89" t="s">
        <v>25</v>
      </c>
    </row>
    <row r="27" spans="1:3" ht="16.5" x14ac:dyDescent="0.25">
      <c r="A27" s="2" t="s">
        <v>461</v>
      </c>
      <c r="B27" s="88" t="s">
        <v>186</v>
      </c>
      <c r="C27" s="89" t="s">
        <v>26</v>
      </c>
    </row>
    <row r="28" spans="1:3" ht="16.5" x14ac:dyDescent="0.25">
      <c r="A28" s="2" t="s">
        <v>462</v>
      </c>
      <c r="B28" s="88" t="s">
        <v>187</v>
      </c>
      <c r="C28" s="89" t="s">
        <v>27</v>
      </c>
    </row>
    <row r="29" spans="1:3" ht="16.5" x14ac:dyDescent="0.25">
      <c r="A29" s="2" t="s">
        <v>463</v>
      </c>
      <c r="B29" s="88" t="s">
        <v>188</v>
      </c>
      <c r="C29" s="89" t="s">
        <v>28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3"/>
  <sheetViews>
    <sheetView showGridLines="0" workbookViewId="0"/>
  </sheetViews>
  <sheetFormatPr defaultRowHeight="14.25" x14ac:dyDescent="0.25"/>
  <cols>
    <col min="1" max="4" width="20.7109375" style="10" customWidth="1"/>
    <col min="5" max="16384" width="9.140625" style="10"/>
  </cols>
  <sheetData>
    <row r="1" spans="1:4" s="6" customFormat="1" ht="23.25" x14ac:dyDescent="0.25">
      <c r="A1" s="4" t="s">
        <v>503</v>
      </c>
      <c r="B1" s="5"/>
      <c r="C1" s="5"/>
      <c r="D1" s="5"/>
    </row>
    <row r="2" spans="1:4" s="6" customFormat="1" ht="23.25" x14ac:dyDescent="0.25">
      <c r="A2" s="4" t="s">
        <v>504</v>
      </c>
      <c r="B2" s="5"/>
      <c r="C2" s="5"/>
      <c r="D2" s="5"/>
    </row>
    <row r="3" spans="1:4" ht="21" x14ac:dyDescent="0.25">
      <c r="A3" s="7" t="s">
        <v>0</v>
      </c>
      <c r="B3" s="8"/>
      <c r="C3" s="8"/>
      <c r="D3" s="9" t="s">
        <v>1</v>
      </c>
    </row>
    <row r="4" spans="1:4" ht="21.75" thickBot="1" x14ac:dyDescent="0.3">
      <c r="A4" s="7" t="s">
        <v>189</v>
      </c>
      <c r="B4" s="8"/>
      <c r="C4" s="8"/>
      <c r="D4" s="9" t="s">
        <v>195</v>
      </c>
    </row>
    <row r="5" spans="1:4" ht="24.95" customHeight="1" thickBot="1" x14ac:dyDescent="0.3">
      <c r="A5" s="11"/>
      <c r="B5" s="11" t="s">
        <v>496</v>
      </c>
      <c r="C5" s="11" t="s">
        <v>478</v>
      </c>
      <c r="D5" s="11" t="s">
        <v>414</v>
      </c>
    </row>
    <row r="6" spans="1:4" ht="24.95" customHeight="1" thickBot="1" x14ac:dyDescent="0.3">
      <c r="A6" s="11"/>
      <c r="B6" s="11" t="s">
        <v>497</v>
      </c>
      <c r="C6" s="11" t="s">
        <v>473</v>
      </c>
      <c r="D6" s="11" t="s">
        <v>199</v>
      </c>
    </row>
    <row r="7" spans="1:4" ht="42.75" thickBot="1" x14ac:dyDescent="0.3">
      <c r="A7" s="12" t="s">
        <v>190</v>
      </c>
      <c r="B7" s="42">
        <v>9766316</v>
      </c>
      <c r="C7" s="42">
        <v>9425708</v>
      </c>
      <c r="D7" s="13">
        <v>3.6</v>
      </c>
    </row>
    <row r="8" spans="1:4" ht="42.75" thickBot="1" x14ac:dyDescent="0.3">
      <c r="A8" s="12" t="s">
        <v>191</v>
      </c>
      <c r="B8" s="42">
        <v>9998090</v>
      </c>
      <c r="C8" s="42">
        <v>9925658</v>
      </c>
      <c r="D8" s="13">
        <v>0.7</v>
      </c>
    </row>
    <row r="9" spans="1:4" ht="42.75" thickBot="1" x14ac:dyDescent="0.3">
      <c r="A9" s="12" t="s">
        <v>192</v>
      </c>
      <c r="B9" s="42" t="s">
        <v>502</v>
      </c>
      <c r="C9" s="42" t="s">
        <v>495</v>
      </c>
      <c r="D9" s="13">
        <v>-54.8</v>
      </c>
    </row>
    <row r="11" spans="1:4" ht="21" x14ac:dyDescent="0.25">
      <c r="A11" s="14" t="s">
        <v>2</v>
      </c>
    </row>
    <row r="12" spans="1:4" ht="14.25" customHeight="1" x14ac:dyDescent="0.25">
      <c r="A12" s="98" t="s">
        <v>431</v>
      </c>
      <c r="B12" s="98"/>
      <c r="C12" s="98"/>
      <c r="D12" s="98"/>
    </row>
    <row r="13" spans="1:4" x14ac:dyDescent="0.25">
      <c r="A13" s="98"/>
      <c r="B13" s="98"/>
      <c r="C13" s="98"/>
      <c r="D13" s="98"/>
    </row>
    <row r="14" spans="1:4" x14ac:dyDescent="0.25">
      <c r="A14" s="98"/>
      <c r="B14" s="98"/>
      <c r="C14" s="98"/>
      <c r="D14" s="98"/>
    </row>
    <row r="15" spans="1:4" x14ac:dyDescent="0.25">
      <c r="A15" s="98"/>
      <c r="B15" s="98"/>
      <c r="C15" s="98"/>
      <c r="D15" s="98"/>
    </row>
    <row r="16" spans="1:4" x14ac:dyDescent="0.25">
      <c r="A16" s="98"/>
      <c r="B16" s="98"/>
      <c r="C16" s="98"/>
      <c r="D16" s="98"/>
    </row>
    <row r="17" spans="1:4" x14ac:dyDescent="0.25">
      <c r="A17" s="98" t="s">
        <v>378</v>
      </c>
      <c r="B17" s="98"/>
      <c r="C17" s="98"/>
      <c r="D17" s="98"/>
    </row>
    <row r="18" spans="1:4" x14ac:dyDescent="0.25">
      <c r="A18" s="98"/>
      <c r="B18" s="98"/>
      <c r="C18" s="98"/>
      <c r="D18" s="98"/>
    </row>
    <row r="19" spans="1:4" x14ac:dyDescent="0.25">
      <c r="A19" s="98"/>
      <c r="B19" s="98"/>
      <c r="C19" s="98"/>
      <c r="D19" s="98"/>
    </row>
    <row r="20" spans="1:4" x14ac:dyDescent="0.25">
      <c r="A20" s="98"/>
      <c r="B20" s="98"/>
      <c r="C20" s="98"/>
      <c r="D20" s="98"/>
    </row>
    <row r="21" spans="1:4" x14ac:dyDescent="0.25">
      <c r="A21" s="98"/>
      <c r="B21" s="98"/>
      <c r="C21" s="98"/>
      <c r="D21" s="98"/>
    </row>
    <row r="22" spans="1:4" ht="16.5" x14ac:dyDescent="0.25">
      <c r="A22" s="43"/>
      <c r="B22" s="43"/>
      <c r="C22" s="43"/>
      <c r="D22" s="43"/>
    </row>
    <row r="23" spans="1:4" ht="14.25" customHeight="1" x14ac:dyDescent="0.25">
      <c r="A23" s="98" t="s">
        <v>432</v>
      </c>
      <c r="B23" s="98"/>
      <c r="C23" s="98"/>
      <c r="D23" s="98"/>
    </row>
    <row r="24" spans="1:4" x14ac:dyDescent="0.25">
      <c r="A24" s="98"/>
      <c r="B24" s="98"/>
      <c r="C24" s="98"/>
      <c r="D24" s="98"/>
    </row>
    <row r="25" spans="1:4" x14ac:dyDescent="0.25">
      <c r="A25" s="98"/>
      <c r="B25" s="98"/>
      <c r="C25" s="98"/>
      <c r="D25" s="98"/>
    </row>
    <row r="26" spans="1:4" x14ac:dyDescent="0.25">
      <c r="A26" s="98"/>
      <c r="B26" s="98"/>
      <c r="C26" s="98"/>
      <c r="D26" s="98"/>
    </row>
    <row r="27" spans="1:4" x14ac:dyDescent="0.25">
      <c r="A27" s="98" t="s">
        <v>379</v>
      </c>
      <c r="B27" s="98"/>
      <c r="C27" s="98"/>
      <c r="D27" s="98"/>
    </row>
    <row r="28" spans="1:4" x14ac:dyDescent="0.25">
      <c r="A28" s="98"/>
      <c r="B28" s="98"/>
      <c r="C28" s="98"/>
      <c r="D28" s="98"/>
    </row>
    <row r="29" spans="1:4" x14ac:dyDescent="0.25">
      <c r="A29" s="98"/>
      <c r="B29" s="98"/>
      <c r="C29" s="98"/>
      <c r="D29" s="98"/>
    </row>
    <row r="30" spans="1:4" x14ac:dyDescent="0.25">
      <c r="A30" s="98"/>
      <c r="B30" s="98"/>
      <c r="C30" s="98"/>
      <c r="D30" s="98"/>
    </row>
    <row r="31" spans="1:4" ht="16.5" x14ac:dyDescent="0.25">
      <c r="A31" s="43"/>
      <c r="B31" s="43"/>
      <c r="C31" s="43"/>
      <c r="D31" s="43"/>
    </row>
    <row r="32" spans="1:4" ht="21" x14ac:dyDescent="0.25">
      <c r="A32" s="97" t="s">
        <v>380</v>
      </c>
      <c r="B32" s="97"/>
      <c r="C32" s="97"/>
      <c r="D32" s="97"/>
    </row>
    <row r="33" spans="1:4" ht="21" x14ac:dyDescent="0.25">
      <c r="A33" s="97" t="s">
        <v>415</v>
      </c>
      <c r="B33" s="97"/>
      <c r="C33" s="97"/>
      <c r="D33" s="97"/>
    </row>
  </sheetData>
  <mergeCells count="6">
    <mergeCell ref="A33:D33"/>
    <mergeCell ref="A12:D16"/>
    <mergeCell ref="A17:D21"/>
    <mergeCell ref="A23:D26"/>
    <mergeCell ref="A27:D30"/>
    <mergeCell ref="A32:D3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8"/>
  <sheetViews>
    <sheetView showGridLines="0" zoomScaleNormal="100" workbookViewId="0"/>
  </sheetViews>
  <sheetFormatPr defaultRowHeight="14.25" x14ac:dyDescent="0.25"/>
  <cols>
    <col min="1" max="2" width="20.7109375" customWidth="1"/>
    <col min="3" max="8" width="15.7109375" customWidth="1"/>
  </cols>
  <sheetData>
    <row r="1" spans="1:8" s="91" customFormat="1" ht="23.25" x14ac:dyDescent="0.25">
      <c r="A1" s="48" t="s">
        <v>428</v>
      </c>
      <c r="B1" s="90"/>
      <c r="C1" s="90"/>
      <c r="D1" s="90"/>
      <c r="E1" s="90"/>
      <c r="F1" s="90"/>
      <c r="G1" s="90"/>
      <c r="H1" s="90"/>
    </row>
    <row r="2" spans="1:8" s="91" customFormat="1" ht="23.25" x14ac:dyDescent="0.25">
      <c r="A2" s="48" t="str">
        <f>VLOOKUP(A1,目次!B:C,2,0)</f>
        <v>지역, 국가별 수출입</v>
      </c>
      <c r="B2" s="90"/>
      <c r="C2" s="90"/>
      <c r="D2" s="90"/>
      <c r="E2" s="90"/>
      <c r="F2" s="90"/>
      <c r="G2" s="90"/>
      <c r="H2" s="90"/>
    </row>
    <row r="3" spans="1:8" s="91" customFormat="1" ht="21" x14ac:dyDescent="0.25">
      <c r="A3" s="92" t="s">
        <v>194</v>
      </c>
    </row>
    <row r="4" spans="1:8" s="91" customFormat="1" ht="21.75" thickBot="1" x14ac:dyDescent="0.3">
      <c r="A4" s="93" t="s">
        <v>195</v>
      </c>
    </row>
    <row r="5" spans="1:8" ht="21.75" thickBot="1" x14ac:dyDescent="0.3">
      <c r="A5" s="18"/>
      <c r="B5" s="18"/>
      <c r="C5" s="11" t="s">
        <v>29</v>
      </c>
      <c r="D5" s="11" t="s">
        <v>30</v>
      </c>
      <c r="E5" s="11" t="s">
        <v>31</v>
      </c>
      <c r="F5" s="11" t="s">
        <v>30</v>
      </c>
      <c r="G5" s="11" t="s">
        <v>32</v>
      </c>
      <c r="H5" s="11" t="s">
        <v>30</v>
      </c>
    </row>
    <row r="6" spans="1:8" ht="21.75" thickBot="1" x14ac:dyDescent="0.3">
      <c r="A6" s="18"/>
      <c r="B6" s="18"/>
      <c r="C6" s="18" t="s">
        <v>202</v>
      </c>
      <c r="D6" s="18" t="s">
        <v>199</v>
      </c>
      <c r="E6" s="18" t="s">
        <v>203</v>
      </c>
      <c r="F6" s="18" t="s">
        <v>199</v>
      </c>
      <c r="G6" s="18" t="s">
        <v>204</v>
      </c>
      <c r="H6" s="18" t="s">
        <v>199</v>
      </c>
    </row>
    <row r="7" spans="1:8" ht="21.75" thickBot="1" x14ac:dyDescent="0.3">
      <c r="A7" s="26" t="s">
        <v>33</v>
      </c>
      <c r="B7" s="27" t="s">
        <v>4</v>
      </c>
      <c r="C7" s="42">
        <v>9766218</v>
      </c>
      <c r="D7" s="44">
        <v>3.6</v>
      </c>
      <c r="E7" s="42">
        <v>9992289</v>
      </c>
      <c r="F7" s="44">
        <v>0.7</v>
      </c>
      <c r="G7" s="42">
        <v>-226071</v>
      </c>
      <c r="H7" s="44">
        <v>-54.8</v>
      </c>
    </row>
    <row r="8" spans="1:8" ht="21.75" thickBot="1" x14ac:dyDescent="0.3">
      <c r="A8" s="34" t="s">
        <v>34</v>
      </c>
      <c r="B8" s="30" t="s">
        <v>205</v>
      </c>
      <c r="C8" s="42">
        <v>5253444</v>
      </c>
      <c r="D8" s="44">
        <v>4.2</v>
      </c>
      <c r="E8" s="42">
        <v>5038515</v>
      </c>
      <c r="F8" s="44">
        <v>0.5</v>
      </c>
      <c r="G8" s="42">
        <v>214929</v>
      </c>
      <c r="H8" s="44">
        <v>799.1</v>
      </c>
    </row>
    <row r="9" spans="1:8" ht="21.75" thickBot="1" x14ac:dyDescent="0.3">
      <c r="A9" s="35" t="s">
        <v>35</v>
      </c>
      <c r="B9" s="30" t="s">
        <v>206</v>
      </c>
      <c r="C9" s="42">
        <v>1710078</v>
      </c>
      <c r="D9" s="44">
        <v>2.1</v>
      </c>
      <c r="E9" s="42">
        <v>2476603</v>
      </c>
      <c r="F9" s="44">
        <v>0.8</v>
      </c>
      <c r="G9" s="42">
        <v>-766525</v>
      </c>
      <c r="H9" s="44">
        <v>-2.1</v>
      </c>
    </row>
    <row r="10" spans="1:8" ht="21.75" thickBot="1" x14ac:dyDescent="0.3">
      <c r="A10" s="35" t="s">
        <v>36</v>
      </c>
      <c r="B10" s="30" t="s">
        <v>207</v>
      </c>
      <c r="C10" s="42">
        <v>581813</v>
      </c>
      <c r="D10" s="44">
        <v>19.2</v>
      </c>
      <c r="E10" s="42">
        <v>12307</v>
      </c>
      <c r="F10" s="44">
        <v>10.8</v>
      </c>
      <c r="G10" s="42">
        <v>569506</v>
      </c>
      <c r="H10" s="44">
        <v>19.399999999999999</v>
      </c>
    </row>
    <row r="11" spans="1:8" ht="21.75" thickBot="1" x14ac:dyDescent="0.3">
      <c r="A11" s="35" t="s">
        <v>37</v>
      </c>
      <c r="B11" s="30" t="s">
        <v>208</v>
      </c>
      <c r="C11" s="42">
        <v>684738</v>
      </c>
      <c r="D11" s="44">
        <v>17.7</v>
      </c>
      <c r="E11" s="42">
        <v>439988</v>
      </c>
      <c r="F11" s="44">
        <v>9.5</v>
      </c>
      <c r="G11" s="42">
        <v>244750</v>
      </c>
      <c r="H11" s="44">
        <v>35.700000000000003</v>
      </c>
    </row>
    <row r="12" spans="1:8" ht="21.75" thickBot="1" x14ac:dyDescent="0.3">
      <c r="A12" s="35" t="s">
        <v>38</v>
      </c>
      <c r="B12" s="30" t="s">
        <v>209</v>
      </c>
      <c r="C12" s="42">
        <v>576618</v>
      </c>
      <c r="D12" s="44">
        <v>-8.9</v>
      </c>
      <c r="E12" s="42">
        <v>378302</v>
      </c>
      <c r="F12" s="44">
        <v>-11.1</v>
      </c>
      <c r="G12" s="42">
        <v>198316</v>
      </c>
      <c r="H12" s="44">
        <v>-4.5</v>
      </c>
    </row>
    <row r="13" spans="1:8" ht="21.75" thickBot="1" x14ac:dyDescent="0.3">
      <c r="A13" s="35" t="s">
        <v>39</v>
      </c>
      <c r="B13" s="30" t="s">
        <v>210</v>
      </c>
      <c r="C13" s="42">
        <v>252090</v>
      </c>
      <c r="D13" s="44">
        <v>-9.1999999999999993</v>
      </c>
      <c r="E13" s="42">
        <v>96796</v>
      </c>
      <c r="F13" s="44">
        <v>-15.2</v>
      </c>
      <c r="G13" s="42">
        <v>155294</v>
      </c>
      <c r="H13" s="44">
        <v>-5</v>
      </c>
    </row>
    <row r="14" spans="1:8" ht="21.75" thickBot="1" x14ac:dyDescent="0.3">
      <c r="A14" s="35" t="s">
        <v>40</v>
      </c>
      <c r="B14" s="30" t="s">
        <v>211</v>
      </c>
      <c r="C14" s="42">
        <v>366429</v>
      </c>
      <c r="D14" s="44">
        <v>3.1</v>
      </c>
      <c r="E14" s="42">
        <v>345550</v>
      </c>
      <c r="F14" s="44">
        <v>0.4</v>
      </c>
      <c r="G14" s="42">
        <v>20879</v>
      </c>
      <c r="H14" s="44">
        <v>85</v>
      </c>
    </row>
    <row r="15" spans="1:8" ht="21.75" thickBot="1" x14ac:dyDescent="0.3">
      <c r="A15" s="35" t="s">
        <v>41</v>
      </c>
      <c r="B15" s="30" t="s">
        <v>212</v>
      </c>
      <c r="C15" s="42">
        <v>185764</v>
      </c>
      <c r="D15" s="44">
        <v>-0.3</v>
      </c>
      <c r="E15" s="42">
        <v>271163</v>
      </c>
      <c r="F15" s="44">
        <v>8.1</v>
      </c>
      <c r="G15" s="42">
        <v>-85399</v>
      </c>
      <c r="H15" s="44">
        <v>32.4</v>
      </c>
    </row>
    <row r="16" spans="1:8" ht="21.75" thickBot="1" x14ac:dyDescent="0.3">
      <c r="A16" s="35" t="s">
        <v>42</v>
      </c>
      <c r="B16" s="30" t="s">
        <v>213</v>
      </c>
      <c r="C16" s="42">
        <v>160699</v>
      </c>
      <c r="D16" s="44">
        <v>-13.8</v>
      </c>
      <c r="E16" s="42">
        <v>250371</v>
      </c>
      <c r="F16" s="44">
        <v>-13.4</v>
      </c>
      <c r="G16" s="42">
        <v>-89672</v>
      </c>
      <c r="H16" s="44">
        <v>-12.8</v>
      </c>
    </row>
    <row r="17" spans="1:8" ht="21.75" thickBot="1" x14ac:dyDescent="0.3">
      <c r="A17" s="35" t="s">
        <v>43</v>
      </c>
      <c r="B17" s="30" t="s">
        <v>214</v>
      </c>
      <c r="C17" s="42">
        <v>140398</v>
      </c>
      <c r="D17" s="44">
        <v>2.6</v>
      </c>
      <c r="E17" s="42">
        <v>138522</v>
      </c>
      <c r="F17" s="44">
        <v>7.5</v>
      </c>
      <c r="G17" s="42">
        <v>1876</v>
      </c>
      <c r="H17" s="44">
        <v>-76.599999999999994</v>
      </c>
    </row>
    <row r="18" spans="1:8" ht="21.75" thickBot="1" x14ac:dyDescent="0.3">
      <c r="A18" s="35" t="s">
        <v>44</v>
      </c>
      <c r="B18" s="30" t="s">
        <v>215</v>
      </c>
      <c r="C18" s="42">
        <v>261896</v>
      </c>
      <c r="D18" s="44">
        <v>16.399999999999999</v>
      </c>
      <c r="E18" s="42">
        <v>414993</v>
      </c>
      <c r="F18" s="44">
        <v>13.2</v>
      </c>
      <c r="G18" s="42">
        <v>-153097</v>
      </c>
      <c r="H18" s="44">
        <v>8.1</v>
      </c>
    </row>
    <row r="19" spans="1:8" ht="21.75" thickBot="1" x14ac:dyDescent="0.3">
      <c r="A19" s="35" t="s">
        <v>45</v>
      </c>
      <c r="B19" s="30" t="s">
        <v>216</v>
      </c>
      <c r="C19" s="42">
        <v>232029</v>
      </c>
      <c r="D19" s="44">
        <v>4.4000000000000004</v>
      </c>
      <c r="E19" s="42">
        <v>89468</v>
      </c>
      <c r="F19" s="44">
        <v>-17.5</v>
      </c>
      <c r="G19" s="42">
        <v>142561</v>
      </c>
      <c r="H19" s="44">
        <v>25.1</v>
      </c>
    </row>
    <row r="20" spans="1:8" ht="21.75" thickBot="1" x14ac:dyDescent="0.3">
      <c r="A20" s="34" t="s">
        <v>46</v>
      </c>
      <c r="B20" s="30" t="s">
        <v>217</v>
      </c>
      <c r="C20" s="42">
        <v>1383803</v>
      </c>
      <c r="D20" s="44">
        <v>0.2</v>
      </c>
      <c r="E20" s="42">
        <v>1609730</v>
      </c>
      <c r="F20" s="44">
        <v>2.1</v>
      </c>
      <c r="G20" s="42">
        <v>-225927</v>
      </c>
      <c r="H20" s="44">
        <v>15.3</v>
      </c>
    </row>
    <row r="21" spans="1:8" ht="21.75" thickBot="1" x14ac:dyDescent="0.3">
      <c r="A21" s="34" t="s">
        <v>47</v>
      </c>
      <c r="B21" s="30" t="s">
        <v>218</v>
      </c>
      <c r="C21" s="42">
        <v>318893</v>
      </c>
      <c r="D21" s="44">
        <v>16.399999999999999</v>
      </c>
      <c r="E21" s="42">
        <v>659961</v>
      </c>
      <c r="F21" s="44">
        <v>-6.1</v>
      </c>
      <c r="G21" s="42">
        <v>-341068</v>
      </c>
      <c r="H21" s="44">
        <v>-20.5</v>
      </c>
    </row>
    <row r="22" spans="1:8" ht="21.75" thickBot="1" x14ac:dyDescent="0.3">
      <c r="A22" s="35" t="s">
        <v>48</v>
      </c>
      <c r="B22" s="30" t="s">
        <v>219</v>
      </c>
      <c r="C22" s="42">
        <v>244820</v>
      </c>
      <c r="D22" s="44">
        <v>12.1</v>
      </c>
      <c r="E22" s="42">
        <v>577983</v>
      </c>
      <c r="F22" s="44">
        <v>-7.4</v>
      </c>
      <c r="G22" s="42">
        <v>-333163</v>
      </c>
      <c r="H22" s="44">
        <v>-18</v>
      </c>
    </row>
    <row r="23" spans="1:8" ht="42.75" thickBot="1" x14ac:dyDescent="0.3">
      <c r="A23" s="35" t="s">
        <v>49</v>
      </c>
      <c r="B23" s="30" t="s">
        <v>220</v>
      </c>
      <c r="C23" s="42">
        <v>33719</v>
      </c>
      <c r="D23" s="44">
        <v>3.9</v>
      </c>
      <c r="E23" s="42">
        <v>30399</v>
      </c>
      <c r="F23" s="44">
        <v>-7</v>
      </c>
      <c r="G23" s="42">
        <v>3320</v>
      </c>
      <c r="H23" s="44" t="s">
        <v>433</v>
      </c>
    </row>
    <row r="24" spans="1:8" ht="21.75" thickBot="1" x14ac:dyDescent="0.3">
      <c r="A24" s="34" t="s">
        <v>50</v>
      </c>
      <c r="B24" s="30" t="s">
        <v>221</v>
      </c>
      <c r="C24" s="42">
        <v>1903450</v>
      </c>
      <c r="D24" s="44">
        <v>-2.7</v>
      </c>
      <c r="E24" s="42">
        <v>1395795</v>
      </c>
      <c r="F24" s="44">
        <v>18.3</v>
      </c>
      <c r="G24" s="42">
        <v>507655</v>
      </c>
      <c r="H24" s="44">
        <v>-34.6</v>
      </c>
    </row>
    <row r="25" spans="1:8" ht="21.75" thickBot="1" x14ac:dyDescent="0.3">
      <c r="A25" s="35" t="s">
        <v>51</v>
      </c>
      <c r="B25" s="30" t="s">
        <v>222</v>
      </c>
      <c r="C25" s="42">
        <v>1754030</v>
      </c>
      <c r="D25" s="44">
        <v>-3.1</v>
      </c>
      <c r="E25" s="42">
        <v>1224620</v>
      </c>
      <c r="F25" s="44">
        <v>21</v>
      </c>
      <c r="G25" s="42">
        <v>529410</v>
      </c>
      <c r="H25" s="44">
        <v>-33.6</v>
      </c>
    </row>
    <row r="26" spans="1:8" ht="21.75" thickBot="1" x14ac:dyDescent="0.3">
      <c r="A26" s="35" t="s">
        <v>52</v>
      </c>
      <c r="B26" s="30" t="s">
        <v>223</v>
      </c>
      <c r="C26" s="42">
        <v>149420</v>
      </c>
      <c r="D26" s="44">
        <v>1.5</v>
      </c>
      <c r="E26" s="42">
        <v>170380</v>
      </c>
      <c r="F26" s="44">
        <v>2.2999999999999998</v>
      </c>
      <c r="G26" s="42">
        <v>-20960</v>
      </c>
      <c r="H26" s="44">
        <v>7.9</v>
      </c>
    </row>
    <row r="27" spans="1:8" ht="21.75" thickBot="1" x14ac:dyDescent="0.3">
      <c r="A27" s="34" t="s">
        <v>53</v>
      </c>
      <c r="B27" s="30" t="s">
        <v>224</v>
      </c>
      <c r="C27" s="42">
        <v>398361</v>
      </c>
      <c r="D27" s="44">
        <v>4.9000000000000004</v>
      </c>
      <c r="E27" s="42">
        <v>458871</v>
      </c>
      <c r="F27" s="44">
        <v>4.7</v>
      </c>
      <c r="G27" s="42">
        <v>-60510</v>
      </c>
      <c r="H27" s="44">
        <v>3.7</v>
      </c>
    </row>
    <row r="28" spans="1:8" ht="21.75" thickBot="1" x14ac:dyDescent="0.3">
      <c r="A28" s="35" t="s">
        <v>54</v>
      </c>
      <c r="B28" s="30" t="s">
        <v>225</v>
      </c>
      <c r="C28" s="42">
        <v>55775</v>
      </c>
      <c r="D28" s="44">
        <v>4.3</v>
      </c>
      <c r="E28" s="42">
        <v>122236</v>
      </c>
      <c r="F28" s="44">
        <v>-6.2</v>
      </c>
      <c r="G28" s="42">
        <v>-66461</v>
      </c>
      <c r="H28" s="44">
        <v>-13.6</v>
      </c>
    </row>
    <row r="29" spans="1:8" ht="21.75" thickBot="1" x14ac:dyDescent="0.3">
      <c r="A29" s="35" t="s">
        <v>55</v>
      </c>
      <c r="B29" s="30" t="s">
        <v>226</v>
      </c>
      <c r="C29" s="42">
        <v>160849</v>
      </c>
      <c r="D29" s="44">
        <v>-1.4</v>
      </c>
      <c r="E29" s="42">
        <v>94188</v>
      </c>
      <c r="F29" s="44">
        <v>5.9</v>
      </c>
      <c r="G29" s="42">
        <v>66661</v>
      </c>
      <c r="H29" s="44">
        <v>-10.1</v>
      </c>
    </row>
    <row r="30" spans="1:8" ht="21.75" thickBot="1" x14ac:dyDescent="0.3">
      <c r="A30" s="35" t="s">
        <v>56</v>
      </c>
      <c r="B30" s="30" t="s">
        <v>227</v>
      </c>
      <c r="C30" s="42">
        <v>21831</v>
      </c>
      <c r="D30" s="44">
        <v>-11.6</v>
      </c>
      <c r="E30" s="42">
        <v>100758</v>
      </c>
      <c r="F30" s="44">
        <v>-4.9000000000000004</v>
      </c>
      <c r="G30" s="42">
        <v>-78927</v>
      </c>
      <c r="H30" s="44">
        <v>-2.8</v>
      </c>
    </row>
    <row r="31" spans="1:8" ht="21.75" thickBot="1" x14ac:dyDescent="0.3">
      <c r="A31" s="34" t="s">
        <v>57</v>
      </c>
      <c r="B31" s="30" t="s">
        <v>241</v>
      </c>
      <c r="C31" s="42">
        <v>1102091</v>
      </c>
      <c r="D31" s="44">
        <v>8.8000000000000007</v>
      </c>
      <c r="E31" s="42">
        <v>1184213</v>
      </c>
      <c r="F31" s="44">
        <v>-6.7</v>
      </c>
      <c r="G31" s="42">
        <v>-82122</v>
      </c>
      <c r="H31" s="44">
        <v>-68</v>
      </c>
    </row>
    <row r="32" spans="1:8" ht="21.75" thickBot="1" x14ac:dyDescent="0.3">
      <c r="A32" s="35" t="s">
        <v>58</v>
      </c>
      <c r="B32" s="30" t="s">
        <v>228</v>
      </c>
      <c r="C32" s="42">
        <v>239395</v>
      </c>
      <c r="D32" s="44">
        <v>9.5</v>
      </c>
      <c r="E32" s="42">
        <v>243547</v>
      </c>
      <c r="F32" s="44">
        <v>-13.5</v>
      </c>
      <c r="G32" s="42">
        <v>-4152</v>
      </c>
      <c r="H32" s="44">
        <v>-93.4</v>
      </c>
    </row>
    <row r="33" spans="1:8" ht="21.75" thickBot="1" x14ac:dyDescent="0.3">
      <c r="A33" s="35" t="s">
        <v>59</v>
      </c>
      <c r="B33" s="30" t="s">
        <v>229</v>
      </c>
      <c r="C33" s="42">
        <v>144748</v>
      </c>
      <c r="D33" s="44">
        <v>-9.4</v>
      </c>
      <c r="E33" s="42">
        <v>113342</v>
      </c>
      <c r="F33" s="44">
        <v>4.5999999999999996</v>
      </c>
      <c r="G33" s="42">
        <v>31406</v>
      </c>
      <c r="H33" s="44">
        <v>-38.9</v>
      </c>
    </row>
    <row r="34" spans="1:8" ht="21.75" thickBot="1" x14ac:dyDescent="0.3">
      <c r="A34" s="35" t="s">
        <v>60</v>
      </c>
      <c r="B34" s="30" t="s">
        <v>230</v>
      </c>
      <c r="C34" s="42">
        <v>87171</v>
      </c>
      <c r="D34" s="44">
        <v>11.5</v>
      </c>
      <c r="E34" s="42">
        <v>133380</v>
      </c>
      <c r="F34" s="44">
        <v>-22.1</v>
      </c>
      <c r="G34" s="42">
        <v>-46209</v>
      </c>
      <c r="H34" s="44">
        <v>-50.3</v>
      </c>
    </row>
    <row r="35" spans="1:8" ht="21.75" thickBot="1" x14ac:dyDescent="0.3">
      <c r="A35" s="35" t="s">
        <v>61</v>
      </c>
      <c r="B35" s="30" t="s">
        <v>231</v>
      </c>
      <c r="C35" s="42">
        <v>159351</v>
      </c>
      <c r="D35" s="44">
        <v>19.399999999999999</v>
      </c>
      <c r="E35" s="42">
        <v>57343</v>
      </c>
      <c r="F35" s="44">
        <v>41</v>
      </c>
      <c r="G35" s="42">
        <v>102008</v>
      </c>
      <c r="H35" s="44">
        <v>9.9</v>
      </c>
    </row>
    <row r="36" spans="1:8" ht="21.75" thickBot="1" x14ac:dyDescent="0.3">
      <c r="A36" s="35" t="s">
        <v>62</v>
      </c>
      <c r="B36" s="30" t="s">
        <v>232</v>
      </c>
      <c r="C36" s="42">
        <v>70611</v>
      </c>
      <c r="D36" s="44">
        <v>21.8</v>
      </c>
      <c r="E36" s="42">
        <v>180121</v>
      </c>
      <c r="F36" s="44">
        <v>10.4</v>
      </c>
      <c r="G36" s="42">
        <v>-109510</v>
      </c>
      <c r="H36" s="44">
        <v>4.0999999999999996</v>
      </c>
    </row>
    <row r="37" spans="1:8" ht="21.75" thickBot="1" x14ac:dyDescent="0.3">
      <c r="A37" s="35" t="s">
        <v>63</v>
      </c>
      <c r="B37" s="30" t="s">
        <v>233</v>
      </c>
      <c r="C37" s="42">
        <v>96049</v>
      </c>
      <c r="D37" s="44">
        <v>16.100000000000001</v>
      </c>
      <c r="E37" s="42">
        <v>33707</v>
      </c>
      <c r="F37" s="44">
        <v>-42.5</v>
      </c>
      <c r="G37" s="42">
        <v>62342</v>
      </c>
      <c r="H37" s="44">
        <v>159.30000000000001</v>
      </c>
    </row>
    <row r="38" spans="1:8" ht="21.75" thickBot="1" x14ac:dyDescent="0.3">
      <c r="A38" s="35" t="s">
        <v>64</v>
      </c>
      <c r="B38" s="30" t="s">
        <v>234</v>
      </c>
      <c r="C38" s="42">
        <v>109561</v>
      </c>
      <c r="D38" s="44">
        <v>29.6</v>
      </c>
      <c r="E38" s="42">
        <v>116518</v>
      </c>
      <c r="F38" s="44">
        <v>5</v>
      </c>
      <c r="G38" s="42">
        <v>-6957</v>
      </c>
      <c r="H38" s="44">
        <v>-73.7</v>
      </c>
    </row>
    <row r="39" spans="1:8" ht="21.75" thickBot="1" x14ac:dyDescent="0.3">
      <c r="A39" s="35" t="s">
        <v>65</v>
      </c>
      <c r="B39" s="30" t="s">
        <v>235</v>
      </c>
      <c r="C39" s="42">
        <v>13643</v>
      </c>
      <c r="D39" s="44">
        <v>-39.700000000000003</v>
      </c>
      <c r="E39" s="42">
        <v>34994</v>
      </c>
      <c r="F39" s="44">
        <v>-31.2</v>
      </c>
      <c r="G39" s="42">
        <v>-21351</v>
      </c>
      <c r="H39" s="44">
        <v>-24.4</v>
      </c>
    </row>
    <row r="40" spans="1:8" ht="21.75" thickBot="1" x14ac:dyDescent="0.3">
      <c r="A40" s="35" t="s">
        <v>66</v>
      </c>
      <c r="B40" s="30" t="s">
        <v>236</v>
      </c>
      <c r="C40" s="42">
        <v>17415</v>
      </c>
      <c r="D40" s="44">
        <v>-21.5</v>
      </c>
      <c r="E40" s="42">
        <v>66257</v>
      </c>
      <c r="F40" s="44">
        <v>-30.2</v>
      </c>
      <c r="G40" s="42">
        <v>-48842</v>
      </c>
      <c r="H40" s="44">
        <v>-32.9</v>
      </c>
    </row>
    <row r="41" spans="1:8" ht="21.75" thickBot="1" x14ac:dyDescent="0.3">
      <c r="A41" s="35" t="s">
        <v>67</v>
      </c>
      <c r="B41" s="30" t="s">
        <v>237</v>
      </c>
      <c r="C41" s="42">
        <v>49353</v>
      </c>
      <c r="D41" s="44">
        <v>18.8</v>
      </c>
      <c r="E41" s="42">
        <v>52412</v>
      </c>
      <c r="F41" s="44">
        <v>-1.3</v>
      </c>
      <c r="G41" s="42">
        <v>-3059</v>
      </c>
      <c r="H41" s="44">
        <v>-73.5</v>
      </c>
    </row>
    <row r="42" spans="1:8" ht="42.75" thickBot="1" x14ac:dyDescent="0.3">
      <c r="A42" s="34" t="s">
        <v>68</v>
      </c>
      <c r="B42" s="30" t="s">
        <v>242</v>
      </c>
      <c r="C42" s="42">
        <v>183039</v>
      </c>
      <c r="D42" s="44">
        <v>1.9</v>
      </c>
      <c r="E42" s="42">
        <v>173347</v>
      </c>
      <c r="F42" s="44">
        <v>1.1000000000000001</v>
      </c>
      <c r="G42" s="42">
        <v>9692</v>
      </c>
      <c r="H42" s="44">
        <v>19.5</v>
      </c>
    </row>
    <row r="43" spans="1:8" ht="21.75" thickBot="1" x14ac:dyDescent="0.3">
      <c r="A43" s="35" t="s">
        <v>69</v>
      </c>
      <c r="B43" s="30" t="s">
        <v>238</v>
      </c>
      <c r="C43" s="42">
        <v>35787</v>
      </c>
      <c r="D43" s="44">
        <v>13.7</v>
      </c>
      <c r="E43" s="42">
        <v>74697</v>
      </c>
      <c r="F43" s="44">
        <v>-2.1</v>
      </c>
      <c r="G43" s="42">
        <v>-38910</v>
      </c>
      <c r="H43" s="44">
        <v>-13.2</v>
      </c>
    </row>
    <row r="44" spans="1:8" ht="21.75" thickBot="1" x14ac:dyDescent="0.3">
      <c r="A44" s="34" t="s">
        <v>70</v>
      </c>
      <c r="B44" s="30" t="s">
        <v>239</v>
      </c>
      <c r="C44" s="42">
        <v>907092</v>
      </c>
      <c r="D44" s="44">
        <v>9.1999999999999993</v>
      </c>
      <c r="E44" s="42">
        <v>1003869</v>
      </c>
      <c r="F44" s="44">
        <v>-9</v>
      </c>
      <c r="G44" s="42">
        <v>-96777</v>
      </c>
      <c r="H44" s="44">
        <v>-64.5</v>
      </c>
    </row>
    <row r="45" spans="1:8" ht="21.75" thickBot="1" x14ac:dyDescent="0.3">
      <c r="A45" s="34" t="s">
        <v>71</v>
      </c>
      <c r="B45" s="30" t="s">
        <v>240</v>
      </c>
      <c r="C45" s="42">
        <v>456247</v>
      </c>
      <c r="D45" s="44">
        <v>-0.7</v>
      </c>
      <c r="E45" s="42">
        <v>963972</v>
      </c>
      <c r="F45" s="44">
        <v>-6.3</v>
      </c>
      <c r="G45" s="42">
        <v>-507725</v>
      </c>
      <c r="H45" s="44">
        <v>-10.7</v>
      </c>
    </row>
    <row r="46" spans="1:8" ht="42.75" thickBot="1" x14ac:dyDescent="0.3">
      <c r="A46" s="35" t="s">
        <v>72</v>
      </c>
      <c r="B46" s="30" t="s">
        <v>243</v>
      </c>
      <c r="C46" s="42">
        <v>230533</v>
      </c>
      <c r="D46" s="44">
        <v>-3.1</v>
      </c>
      <c r="E46" s="42">
        <v>447782</v>
      </c>
      <c r="F46" s="44">
        <v>-5.0999999999999996</v>
      </c>
      <c r="G46" s="42">
        <v>-217249</v>
      </c>
      <c r="H46" s="44">
        <v>-7.1</v>
      </c>
    </row>
    <row r="47" spans="1:8" ht="21.75" thickBot="1" x14ac:dyDescent="0.3">
      <c r="A47" s="35" t="s">
        <v>73</v>
      </c>
      <c r="B47" s="30" t="s">
        <v>244</v>
      </c>
      <c r="C47" s="42">
        <v>100041</v>
      </c>
      <c r="D47" s="44">
        <v>23.3</v>
      </c>
      <c r="E47" s="42">
        <v>279332</v>
      </c>
      <c r="F47" s="44">
        <v>-24</v>
      </c>
      <c r="G47" s="42">
        <v>-179291</v>
      </c>
      <c r="H47" s="44">
        <v>-37.4</v>
      </c>
    </row>
    <row r="48" spans="1:8" ht="21.75" thickBot="1" x14ac:dyDescent="0.3">
      <c r="A48" s="35" t="s">
        <v>74</v>
      </c>
      <c r="B48" s="30" t="s">
        <v>245</v>
      </c>
      <c r="C48" s="42">
        <v>31339</v>
      </c>
      <c r="D48" s="44">
        <v>0.5</v>
      </c>
      <c r="E48" s="42">
        <v>82882</v>
      </c>
      <c r="F48" s="44">
        <v>24.8</v>
      </c>
      <c r="G48" s="42">
        <v>-51543</v>
      </c>
      <c r="H48" s="44">
        <v>46.3</v>
      </c>
    </row>
    <row r="49" spans="1:8" ht="21.75" thickBot="1" x14ac:dyDescent="0.3">
      <c r="A49" s="35" t="s">
        <v>75</v>
      </c>
      <c r="B49" s="30" t="s">
        <v>246</v>
      </c>
      <c r="C49" s="42">
        <v>23145</v>
      </c>
      <c r="D49" s="44">
        <v>-9.6999999999999993</v>
      </c>
      <c r="E49" s="42">
        <v>102305</v>
      </c>
      <c r="F49" s="44">
        <v>32.6</v>
      </c>
      <c r="G49" s="42">
        <v>-79160</v>
      </c>
      <c r="H49" s="44">
        <v>53.7</v>
      </c>
    </row>
    <row r="50" spans="1:8" ht="21.75" thickBot="1" x14ac:dyDescent="0.3">
      <c r="A50" s="35" t="s">
        <v>76</v>
      </c>
      <c r="B50" s="30" t="s">
        <v>247</v>
      </c>
      <c r="C50" s="42">
        <v>23585</v>
      </c>
      <c r="D50" s="44">
        <v>-7.5</v>
      </c>
      <c r="E50" s="42">
        <v>22952</v>
      </c>
      <c r="F50" s="44">
        <v>-6.4</v>
      </c>
      <c r="G50" s="42">
        <v>633</v>
      </c>
      <c r="H50" s="44">
        <v>-35.200000000000003</v>
      </c>
    </row>
    <row r="51" spans="1:8" ht="21.75" thickBot="1" x14ac:dyDescent="0.3">
      <c r="A51" s="35" t="s">
        <v>77</v>
      </c>
      <c r="B51" s="30" t="s">
        <v>248</v>
      </c>
      <c r="C51" s="42">
        <v>699</v>
      </c>
      <c r="D51" s="44">
        <v>-22.8</v>
      </c>
      <c r="E51" s="42">
        <v>406</v>
      </c>
      <c r="F51" s="44">
        <v>53.2</v>
      </c>
      <c r="G51" s="42">
        <v>293</v>
      </c>
      <c r="H51" s="44">
        <v>-54.2</v>
      </c>
    </row>
    <row r="52" spans="1:8" ht="21.75" thickBot="1" x14ac:dyDescent="0.3">
      <c r="A52" s="34" t="s">
        <v>78</v>
      </c>
      <c r="B52" s="30" t="s">
        <v>249</v>
      </c>
      <c r="C52" s="42">
        <v>150693</v>
      </c>
      <c r="D52" s="44">
        <v>22.7</v>
      </c>
      <c r="E52" s="42">
        <v>117502</v>
      </c>
      <c r="F52" s="44">
        <v>-1.1000000000000001</v>
      </c>
      <c r="G52" s="42">
        <v>33191</v>
      </c>
      <c r="H52" s="44">
        <v>731.2</v>
      </c>
    </row>
    <row r="53" spans="1:8" ht="42.75" thickBot="1" x14ac:dyDescent="0.3">
      <c r="A53" s="35" t="s">
        <v>79</v>
      </c>
      <c r="B53" s="30" t="s">
        <v>250</v>
      </c>
      <c r="C53" s="42">
        <v>33133</v>
      </c>
      <c r="D53" s="44">
        <v>34.6</v>
      </c>
      <c r="E53" s="42">
        <v>90685</v>
      </c>
      <c r="F53" s="44">
        <v>19.399999999999999</v>
      </c>
      <c r="G53" s="42">
        <v>-57552</v>
      </c>
      <c r="H53" s="44">
        <v>12.1</v>
      </c>
    </row>
    <row r="54" spans="1:8" ht="21" x14ac:dyDescent="0.25">
      <c r="A54" s="36" t="s">
        <v>413</v>
      </c>
      <c r="B54" s="36"/>
      <c r="C54" s="36"/>
      <c r="D54" s="36"/>
      <c r="E54" s="36"/>
      <c r="F54" s="36"/>
      <c r="G54" s="36"/>
      <c r="H54" s="36"/>
    </row>
    <row r="55" spans="1:8" ht="21" x14ac:dyDescent="0.25">
      <c r="A55" s="37" t="s">
        <v>416</v>
      </c>
      <c r="B55" s="37"/>
      <c r="C55" s="37"/>
      <c r="D55" s="37"/>
      <c r="E55" s="37"/>
      <c r="F55" s="37"/>
      <c r="G55" s="37"/>
      <c r="H55" s="37"/>
    </row>
    <row r="56" spans="1:8" ht="21" x14ac:dyDescent="0.25">
      <c r="A56" s="22"/>
      <c r="B56" s="22"/>
      <c r="C56" s="22"/>
      <c r="D56" s="22"/>
      <c r="E56" s="22"/>
      <c r="F56" s="22"/>
      <c r="G56" s="22"/>
      <c r="H56" s="22"/>
    </row>
    <row r="57" spans="1:8" ht="21" x14ac:dyDescent="0.25">
      <c r="A57" s="38" t="s">
        <v>381</v>
      </c>
      <c r="B57" s="38"/>
      <c r="C57" s="38"/>
      <c r="D57" s="38"/>
      <c r="E57" s="38"/>
      <c r="F57" s="38"/>
      <c r="G57" s="38"/>
      <c r="H57" s="38"/>
    </row>
    <row r="58" spans="1:8" ht="21" x14ac:dyDescent="0.25">
      <c r="A58" s="38" t="s">
        <v>382</v>
      </c>
      <c r="B58" s="38"/>
      <c r="C58" s="38"/>
      <c r="D58" s="38"/>
      <c r="E58" s="38"/>
      <c r="F58" s="38"/>
      <c r="G58" s="38"/>
      <c r="H58" s="38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62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7.42578125" bestFit="1" customWidth="1"/>
    <col min="4" max="4" width="13.85546875" bestFit="1" customWidth="1"/>
    <col min="5" max="5" width="8.5703125" bestFit="1" customWidth="1"/>
    <col min="6" max="6" width="13.85546875" bestFit="1" customWidth="1"/>
    <col min="7" max="7" width="9" bestFit="1" customWidth="1"/>
    <col min="8" max="8" width="8.5703125" bestFit="1" customWidth="1"/>
    <col min="9" max="9" width="14.140625" bestFit="1" customWidth="1"/>
  </cols>
  <sheetData>
    <row r="1" spans="1:9" s="90" customFormat="1" ht="23.25" x14ac:dyDescent="0.25">
      <c r="A1" s="48" t="s">
        <v>437</v>
      </c>
    </row>
    <row r="2" spans="1:9" s="90" customFormat="1" ht="23.25" x14ac:dyDescent="0.25">
      <c r="A2" s="48" t="str">
        <f>VLOOKUP(A1,目次!B:C,2,0)</f>
        <v>주요 상품별 수출, 세계</v>
      </c>
    </row>
    <row r="3" spans="1:9" s="17" customFormat="1" ht="21" x14ac:dyDescent="0.25">
      <c r="A3" s="92" t="s">
        <v>194</v>
      </c>
    </row>
    <row r="4" spans="1:9" s="17" customFormat="1" ht="21.75" thickBot="1" x14ac:dyDescent="0.3">
      <c r="A4" s="93" t="s">
        <v>195</v>
      </c>
    </row>
    <row r="5" spans="1:9" s="19" customFormat="1" ht="21.75" thickBot="1" x14ac:dyDescent="0.3">
      <c r="A5" s="18"/>
      <c r="B5" s="18"/>
      <c r="C5" s="18" t="s">
        <v>82</v>
      </c>
      <c r="D5" s="18" t="s">
        <v>83</v>
      </c>
      <c r="E5" s="18" t="s">
        <v>30</v>
      </c>
      <c r="F5" s="18" t="s">
        <v>84</v>
      </c>
      <c r="G5" s="18" t="s">
        <v>85</v>
      </c>
      <c r="H5" s="18" t="s">
        <v>30</v>
      </c>
      <c r="I5" s="18" t="s">
        <v>86</v>
      </c>
    </row>
    <row r="6" spans="1:9" s="19" customFormat="1" ht="21.75" thickBot="1" x14ac:dyDescent="0.3">
      <c r="A6" s="18" t="s">
        <v>81</v>
      </c>
      <c r="B6" s="18" t="s">
        <v>251</v>
      </c>
      <c r="C6" s="18" t="s">
        <v>331</v>
      </c>
      <c r="D6" s="18" t="s">
        <v>332</v>
      </c>
      <c r="E6" s="18" t="s">
        <v>199</v>
      </c>
      <c r="F6" s="18" t="s">
        <v>333</v>
      </c>
      <c r="G6" s="18" t="s">
        <v>334</v>
      </c>
      <c r="H6" s="18" t="s">
        <v>199</v>
      </c>
      <c r="I6" s="18" t="s">
        <v>335</v>
      </c>
    </row>
    <row r="7" spans="1:9" s="19" customFormat="1" ht="21.75" thickBot="1" x14ac:dyDescent="0.3">
      <c r="A7" s="26" t="s">
        <v>33</v>
      </c>
      <c r="B7" s="27" t="s">
        <v>4</v>
      </c>
      <c r="C7" s="28"/>
      <c r="D7" s="47"/>
      <c r="E7" s="46"/>
      <c r="F7" s="47">
        <v>9766218</v>
      </c>
      <c r="G7" s="46">
        <v>100</v>
      </c>
      <c r="H7" s="46">
        <v>3.6</v>
      </c>
      <c r="I7" s="46">
        <v>3.6</v>
      </c>
    </row>
    <row r="8" spans="1:9" s="19" customFormat="1" ht="21.75" thickBot="1" x14ac:dyDescent="0.3">
      <c r="A8" s="29" t="s">
        <v>87</v>
      </c>
      <c r="B8" s="30" t="s">
        <v>253</v>
      </c>
      <c r="C8" s="28"/>
      <c r="D8" s="47"/>
      <c r="E8" s="46"/>
      <c r="F8" s="47">
        <v>120839</v>
      </c>
      <c r="G8" s="46">
        <v>1.2</v>
      </c>
      <c r="H8" s="46">
        <v>13.2</v>
      </c>
      <c r="I8" s="46">
        <v>0.1</v>
      </c>
    </row>
    <row r="9" spans="1:9" s="19" customFormat="1" ht="21.75" thickBot="1" x14ac:dyDescent="0.3">
      <c r="A9" s="29" t="s">
        <v>88</v>
      </c>
      <c r="B9" s="30" t="s">
        <v>255</v>
      </c>
      <c r="C9" s="28"/>
      <c r="D9" s="47"/>
      <c r="E9" s="46"/>
      <c r="F9" s="47">
        <v>178790</v>
      </c>
      <c r="G9" s="46">
        <v>1.8</v>
      </c>
      <c r="H9" s="46">
        <v>21.3</v>
      </c>
      <c r="I9" s="46">
        <v>0.3</v>
      </c>
    </row>
    <row r="10" spans="1:9" s="19" customFormat="1" ht="21.75" thickBot="1" x14ac:dyDescent="0.3">
      <c r="A10" s="29" t="s">
        <v>89</v>
      </c>
      <c r="B10" s="30" t="s">
        <v>257</v>
      </c>
      <c r="C10" s="28"/>
      <c r="D10" s="47"/>
      <c r="E10" s="46"/>
      <c r="F10" s="47">
        <v>120607</v>
      </c>
      <c r="G10" s="46">
        <v>1.2</v>
      </c>
      <c r="H10" s="46">
        <v>16.899999999999999</v>
      </c>
      <c r="I10" s="46">
        <v>0.2</v>
      </c>
    </row>
    <row r="11" spans="1:9" s="19" customFormat="1" ht="21.75" thickBot="1" x14ac:dyDescent="0.3">
      <c r="A11" s="29" t="s">
        <v>90</v>
      </c>
      <c r="B11" s="30" t="s">
        <v>259</v>
      </c>
      <c r="C11" s="28"/>
      <c r="D11" s="47"/>
      <c r="E11" s="46"/>
      <c r="F11" s="47">
        <v>1001597</v>
      </c>
      <c r="G11" s="46">
        <v>10.3</v>
      </c>
      <c r="H11" s="46">
        <v>-1.6</v>
      </c>
      <c r="I11" s="46">
        <v>-0.2</v>
      </c>
    </row>
    <row r="12" spans="1:9" s="19" customFormat="1" ht="21.75" thickBot="1" x14ac:dyDescent="0.3">
      <c r="A12" s="30" t="s">
        <v>91</v>
      </c>
      <c r="B12" s="31" t="s">
        <v>261</v>
      </c>
      <c r="C12" s="28"/>
      <c r="D12" s="47"/>
      <c r="E12" s="46"/>
      <c r="F12" s="47">
        <v>147651</v>
      </c>
      <c r="G12" s="46">
        <v>1.5</v>
      </c>
      <c r="H12" s="46">
        <v>-14.7</v>
      </c>
      <c r="I12" s="46">
        <v>-0.3</v>
      </c>
    </row>
    <row r="13" spans="1:9" s="19" customFormat="1" ht="21.75" thickBot="1" x14ac:dyDescent="0.3">
      <c r="A13" s="30" t="s">
        <v>92</v>
      </c>
      <c r="B13" s="31" t="s">
        <v>263</v>
      </c>
      <c r="C13" s="28" t="s">
        <v>336</v>
      </c>
      <c r="D13" s="47">
        <v>6218921</v>
      </c>
      <c r="E13" s="46">
        <v>11.1</v>
      </c>
      <c r="F13" s="47">
        <v>136137</v>
      </c>
      <c r="G13" s="46">
        <v>1.4</v>
      </c>
      <c r="H13" s="46">
        <v>22.6</v>
      </c>
      <c r="I13" s="46">
        <v>0.3</v>
      </c>
    </row>
    <row r="14" spans="1:9" s="19" customFormat="1" ht="21.75" thickBot="1" x14ac:dyDescent="0.3">
      <c r="A14" s="30" t="s">
        <v>93</v>
      </c>
      <c r="B14" s="31" t="s">
        <v>264</v>
      </c>
      <c r="C14" s="28" t="s">
        <v>337</v>
      </c>
      <c r="D14" s="47">
        <v>442974</v>
      </c>
      <c r="E14" s="46">
        <v>-4.2</v>
      </c>
      <c r="F14" s="47">
        <v>287813</v>
      </c>
      <c r="G14" s="46">
        <v>2.9</v>
      </c>
      <c r="H14" s="46">
        <v>1</v>
      </c>
      <c r="I14" s="46">
        <v>0</v>
      </c>
    </row>
    <row r="15" spans="1:9" s="19" customFormat="1" ht="21.75" thickBot="1" x14ac:dyDescent="0.3">
      <c r="A15" s="29" t="s">
        <v>94</v>
      </c>
      <c r="B15" s="30" t="s">
        <v>266</v>
      </c>
      <c r="C15" s="28"/>
      <c r="D15" s="47"/>
      <c r="E15" s="46"/>
      <c r="F15" s="47">
        <v>994337</v>
      </c>
      <c r="G15" s="46">
        <v>10.199999999999999</v>
      </c>
      <c r="H15" s="46">
        <v>2.4</v>
      </c>
      <c r="I15" s="46">
        <v>0.2</v>
      </c>
    </row>
    <row r="16" spans="1:9" s="19" customFormat="1" ht="21.75" thickBot="1" x14ac:dyDescent="0.3">
      <c r="A16" s="30" t="s">
        <v>95</v>
      </c>
      <c r="B16" s="31" t="s">
        <v>268</v>
      </c>
      <c r="C16" s="28" t="s">
        <v>338</v>
      </c>
      <c r="D16" s="47">
        <v>2516</v>
      </c>
      <c r="E16" s="46">
        <v>1</v>
      </c>
      <c r="F16" s="47">
        <v>317456</v>
      </c>
      <c r="G16" s="46">
        <v>3.3</v>
      </c>
      <c r="H16" s="46">
        <v>-4</v>
      </c>
      <c r="I16" s="46">
        <v>-0.1</v>
      </c>
    </row>
    <row r="17" spans="1:9" s="19" customFormat="1" ht="21.75" thickBot="1" x14ac:dyDescent="0.3">
      <c r="A17" s="30" t="s">
        <v>96</v>
      </c>
      <c r="B17" s="31" t="s">
        <v>270</v>
      </c>
      <c r="C17" s="28" t="s">
        <v>337</v>
      </c>
      <c r="D17" s="47">
        <v>119884</v>
      </c>
      <c r="E17" s="46">
        <v>-6.6</v>
      </c>
      <c r="F17" s="47">
        <v>243385</v>
      </c>
      <c r="G17" s="46">
        <v>2.5</v>
      </c>
      <c r="H17" s="46">
        <v>10</v>
      </c>
      <c r="I17" s="46">
        <v>0.2</v>
      </c>
    </row>
    <row r="18" spans="1:9" s="19" customFormat="1" ht="21.75" thickBot="1" x14ac:dyDescent="0.3">
      <c r="A18" s="30" t="s">
        <v>97</v>
      </c>
      <c r="B18" s="31" t="s">
        <v>272</v>
      </c>
      <c r="C18" s="28"/>
      <c r="D18" s="47"/>
      <c r="E18" s="46"/>
      <c r="F18" s="47">
        <v>126086</v>
      </c>
      <c r="G18" s="46">
        <v>1.3</v>
      </c>
      <c r="H18" s="46">
        <v>3.8</v>
      </c>
      <c r="I18" s="46">
        <v>0</v>
      </c>
    </row>
    <row r="19" spans="1:9" s="19" customFormat="1" ht="21.75" thickBot="1" x14ac:dyDescent="0.3">
      <c r="A19" s="30" t="s">
        <v>98</v>
      </c>
      <c r="B19" s="31" t="s">
        <v>274</v>
      </c>
      <c r="C19" s="28"/>
      <c r="D19" s="47"/>
      <c r="E19" s="46"/>
      <c r="F19" s="47">
        <v>75084</v>
      </c>
      <c r="G19" s="46">
        <v>0.8</v>
      </c>
      <c r="H19" s="46">
        <v>0</v>
      </c>
      <c r="I19" s="46">
        <v>0</v>
      </c>
    </row>
    <row r="20" spans="1:9" s="19" customFormat="1" ht="21.75" thickBot="1" x14ac:dyDescent="0.3">
      <c r="A20" s="30" t="s">
        <v>99</v>
      </c>
      <c r="B20" s="31" t="s">
        <v>276</v>
      </c>
      <c r="C20" s="28"/>
      <c r="D20" s="47"/>
      <c r="E20" s="46"/>
      <c r="F20" s="47">
        <v>95652</v>
      </c>
      <c r="G20" s="46">
        <v>1</v>
      </c>
      <c r="H20" s="46">
        <v>5.4</v>
      </c>
      <c r="I20" s="46">
        <v>0.1</v>
      </c>
    </row>
    <row r="21" spans="1:9" s="19" customFormat="1" ht="21.75" thickBot="1" x14ac:dyDescent="0.3">
      <c r="A21" s="30" t="s">
        <v>100</v>
      </c>
      <c r="B21" s="31" t="s">
        <v>277</v>
      </c>
      <c r="C21" s="28" t="s">
        <v>337</v>
      </c>
      <c r="D21" s="47">
        <v>109737</v>
      </c>
      <c r="E21" s="46">
        <v>-2.6</v>
      </c>
      <c r="F21" s="47">
        <v>102721</v>
      </c>
      <c r="G21" s="46">
        <v>1.1000000000000001</v>
      </c>
      <c r="H21" s="46">
        <v>5.4</v>
      </c>
      <c r="I21" s="46">
        <v>0.1</v>
      </c>
    </row>
    <row r="22" spans="1:9" s="19" customFormat="1" ht="21.75" thickBot="1" x14ac:dyDescent="0.3">
      <c r="A22" s="30" t="s">
        <v>101</v>
      </c>
      <c r="B22" s="31" t="s">
        <v>278</v>
      </c>
      <c r="C22" s="28" t="s">
        <v>337</v>
      </c>
      <c r="D22" s="47">
        <v>181340</v>
      </c>
      <c r="E22" s="46">
        <v>1.8</v>
      </c>
      <c r="F22" s="47">
        <v>31538</v>
      </c>
      <c r="G22" s="46">
        <v>0.3</v>
      </c>
      <c r="H22" s="46">
        <v>-1.2</v>
      </c>
      <c r="I22" s="46">
        <v>0</v>
      </c>
    </row>
    <row r="23" spans="1:9" s="19" customFormat="1" ht="21.75" thickBot="1" x14ac:dyDescent="0.3">
      <c r="A23" s="29" t="s">
        <v>102</v>
      </c>
      <c r="B23" s="30" t="s">
        <v>280</v>
      </c>
      <c r="C23" s="28"/>
      <c r="D23" s="47"/>
      <c r="E23" s="46"/>
      <c r="F23" s="47">
        <v>1689963</v>
      </c>
      <c r="G23" s="46">
        <v>17.3</v>
      </c>
      <c r="H23" s="46">
        <v>2.2999999999999998</v>
      </c>
      <c r="I23" s="46">
        <v>0.4</v>
      </c>
    </row>
    <row r="24" spans="1:9" s="19" customFormat="1" ht="21.75" thickBot="1" x14ac:dyDescent="0.3">
      <c r="A24" s="30" t="s">
        <v>103</v>
      </c>
      <c r="B24" s="31" t="s">
        <v>282</v>
      </c>
      <c r="C24" s="28" t="s">
        <v>337</v>
      </c>
      <c r="D24" s="47">
        <v>97349</v>
      </c>
      <c r="E24" s="46">
        <v>5.9</v>
      </c>
      <c r="F24" s="47">
        <v>279640</v>
      </c>
      <c r="G24" s="46">
        <v>2.9</v>
      </c>
      <c r="H24" s="46">
        <v>16</v>
      </c>
      <c r="I24" s="46">
        <v>0.4</v>
      </c>
    </row>
    <row r="25" spans="1:9" s="19" customFormat="1" ht="42.75" thickBot="1" x14ac:dyDescent="0.3">
      <c r="A25" s="30" t="s">
        <v>104</v>
      </c>
      <c r="B25" s="31" t="s">
        <v>284</v>
      </c>
      <c r="C25" s="28" t="s">
        <v>342</v>
      </c>
      <c r="D25" s="47">
        <v>602</v>
      </c>
      <c r="E25" s="46">
        <v>9.1999999999999993</v>
      </c>
      <c r="F25" s="47">
        <v>31094</v>
      </c>
      <c r="G25" s="46">
        <v>0.3</v>
      </c>
      <c r="H25" s="46">
        <v>-11.5</v>
      </c>
      <c r="I25" s="46">
        <v>0</v>
      </c>
    </row>
    <row r="26" spans="1:9" s="19" customFormat="1" ht="21.75" thickBot="1" x14ac:dyDescent="0.3">
      <c r="A26" s="30" t="s">
        <v>105</v>
      </c>
      <c r="B26" s="31" t="s">
        <v>286</v>
      </c>
      <c r="C26" s="28" t="s">
        <v>337</v>
      </c>
      <c r="D26" s="47">
        <v>9049</v>
      </c>
      <c r="E26" s="46">
        <v>-17.100000000000001</v>
      </c>
      <c r="F26" s="47">
        <v>92282</v>
      </c>
      <c r="G26" s="46">
        <v>0.9</v>
      </c>
      <c r="H26" s="46">
        <v>-3.8</v>
      </c>
      <c r="I26" s="46">
        <v>0</v>
      </c>
    </row>
    <row r="27" spans="1:9" s="19" customFormat="1" ht="21.75" thickBot="1" x14ac:dyDescent="0.3">
      <c r="A27" s="30" t="s">
        <v>106</v>
      </c>
      <c r="B27" s="31" t="s">
        <v>287</v>
      </c>
      <c r="C27" s="28" t="s">
        <v>337</v>
      </c>
      <c r="D27" s="47">
        <v>12096</v>
      </c>
      <c r="E27" s="46">
        <v>-4.5999999999999996</v>
      </c>
      <c r="F27" s="47">
        <v>363538</v>
      </c>
      <c r="G27" s="46">
        <v>3.7</v>
      </c>
      <c r="H27" s="46">
        <v>-10.8</v>
      </c>
      <c r="I27" s="46">
        <v>-0.5</v>
      </c>
    </row>
    <row r="28" spans="1:9" s="19" customFormat="1" ht="21.75" thickBot="1" x14ac:dyDescent="0.3">
      <c r="A28" s="30" t="s">
        <v>107</v>
      </c>
      <c r="B28" s="31" t="s">
        <v>291</v>
      </c>
      <c r="C28" s="28"/>
      <c r="D28" s="47"/>
      <c r="E28" s="46"/>
      <c r="F28" s="47">
        <v>100988</v>
      </c>
      <c r="G28" s="46">
        <v>1</v>
      </c>
      <c r="H28" s="46">
        <v>5.0999999999999996</v>
      </c>
      <c r="I28" s="46">
        <v>0.1</v>
      </c>
    </row>
    <row r="29" spans="1:9" s="19" customFormat="1" ht="21.75" thickBot="1" x14ac:dyDescent="0.3">
      <c r="A29" s="30" t="s">
        <v>108</v>
      </c>
      <c r="B29" s="31" t="s">
        <v>288</v>
      </c>
      <c r="C29" s="28"/>
      <c r="D29" s="47"/>
      <c r="E29" s="46"/>
      <c r="F29" s="47">
        <v>143411</v>
      </c>
      <c r="G29" s="46">
        <v>1.5</v>
      </c>
      <c r="H29" s="46">
        <v>3.2</v>
      </c>
      <c r="I29" s="46">
        <v>0</v>
      </c>
    </row>
    <row r="30" spans="1:9" s="19" customFormat="1" ht="21.75" thickBot="1" x14ac:dyDescent="0.3">
      <c r="A30" s="30" t="s">
        <v>109</v>
      </c>
      <c r="B30" s="31" t="s">
        <v>289</v>
      </c>
      <c r="C30" s="28"/>
      <c r="D30" s="47"/>
      <c r="E30" s="46"/>
      <c r="F30" s="47">
        <v>153974</v>
      </c>
      <c r="G30" s="46">
        <v>1.6</v>
      </c>
      <c r="H30" s="46">
        <v>13.6</v>
      </c>
      <c r="I30" s="46">
        <v>0.2</v>
      </c>
    </row>
    <row r="31" spans="1:9" s="19" customFormat="1" ht="21.75" thickBot="1" x14ac:dyDescent="0.3">
      <c r="A31" s="30" t="s">
        <v>110</v>
      </c>
      <c r="B31" s="31" t="s">
        <v>290</v>
      </c>
      <c r="C31" s="28"/>
      <c r="D31" s="47"/>
      <c r="E31" s="46"/>
      <c r="F31" s="47">
        <v>63909</v>
      </c>
      <c r="G31" s="46">
        <v>0.7</v>
      </c>
      <c r="H31" s="46">
        <v>-6.3</v>
      </c>
      <c r="I31" s="46">
        <v>0</v>
      </c>
    </row>
    <row r="32" spans="1:9" s="19" customFormat="1" ht="21.75" thickBot="1" x14ac:dyDescent="0.3">
      <c r="A32" s="30" t="s">
        <v>111</v>
      </c>
      <c r="B32" s="31" t="s">
        <v>292</v>
      </c>
      <c r="C32" s="28"/>
      <c r="D32" s="47"/>
      <c r="E32" s="46"/>
      <c r="F32" s="47">
        <v>45916</v>
      </c>
      <c r="G32" s="46">
        <v>0.5</v>
      </c>
      <c r="H32" s="46">
        <v>6.9</v>
      </c>
      <c r="I32" s="46">
        <v>0</v>
      </c>
    </row>
    <row r="33" spans="1:9" s="19" customFormat="1" ht="21.75" thickBot="1" x14ac:dyDescent="0.3">
      <c r="A33" s="30" t="s">
        <v>112</v>
      </c>
      <c r="B33" s="31" t="s">
        <v>293</v>
      </c>
      <c r="C33" s="28"/>
      <c r="D33" s="47"/>
      <c r="E33" s="46"/>
      <c r="F33" s="47">
        <v>27147</v>
      </c>
      <c r="G33" s="46">
        <v>0.3</v>
      </c>
      <c r="H33" s="46">
        <v>-0.8</v>
      </c>
      <c r="I33" s="46">
        <v>0</v>
      </c>
    </row>
    <row r="34" spans="1:9" s="19" customFormat="1" ht="21.75" thickBot="1" x14ac:dyDescent="0.3">
      <c r="A34" s="30" t="s">
        <v>113</v>
      </c>
      <c r="B34" s="31" t="s">
        <v>294</v>
      </c>
      <c r="C34" s="28" t="s">
        <v>337</v>
      </c>
      <c r="D34" s="47">
        <v>20900</v>
      </c>
      <c r="E34" s="46">
        <v>0.5</v>
      </c>
      <c r="F34" s="47">
        <v>45900</v>
      </c>
      <c r="G34" s="46">
        <v>0.5</v>
      </c>
      <c r="H34" s="46">
        <v>7.9</v>
      </c>
      <c r="I34" s="46">
        <v>0</v>
      </c>
    </row>
    <row r="35" spans="1:9" s="19" customFormat="1" ht="21.75" thickBot="1" x14ac:dyDescent="0.3">
      <c r="A35" s="29" t="s">
        <v>114</v>
      </c>
      <c r="B35" s="30" t="s">
        <v>296</v>
      </c>
      <c r="C35" s="28"/>
      <c r="D35" s="47"/>
      <c r="E35" s="46"/>
      <c r="F35" s="47">
        <v>1673145</v>
      </c>
      <c r="G35" s="46">
        <v>17.100000000000001</v>
      </c>
      <c r="H35" s="46">
        <v>5.8</v>
      </c>
      <c r="I35" s="46">
        <v>1</v>
      </c>
    </row>
    <row r="36" spans="1:9" s="19" customFormat="1" ht="21.75" thickBot="1" x14ac:dyDescent="0.3">
      <c r="A36" s="30" t="s">
        <v>115</v>
      </c>
      <c r="B36" s="31" t="s">
        <v>298</v>
      </c>
      <c r="C36" s="28"/>
      <c r="D36" s="47"/>
      <c r="E36" s="46"/>
      <c r="F36" s="47">
        <v>621023</v>
      </c>
      <c r="G36" s="46">
        <v>6.4</v>
      </c>
      <c r="H36" s="46">
        <v>15.8</v>
      </c>
      <c r="I36" s="46">
        <v>0.9</v>
      </c>
    </row>
    <row r="37" spans="1:9" s="19" customFormat="1" ht="21.75" thickBot="1" x14ac:dyDescent="0.3">
      <c r="A37" s="30" t="s">
        <v>116</v>
      </c>
      <c r="B37" s="32" t="s">
        <v>300</v>
      </c>
      <c r="C37" s="28" t="s">
        <v>344</v>
      </c>
      <c r="D37" s="47">
        <v>7440</v>
      </c>
      <c r="E37" s="46">
        <v>3.3</v>
      </c>
      <c r="F37" s="47">
        <v>471345</v>
      </c>
      <c r="G37" s="46">
        <v>4.8</v>
      </c>
      <c r="H37" s="46">
        <v>15.2</v>
      </c>
      <c r="I37" s="46">
        <v>0.7</v>
      </c>
    </row>
    <row r="38" spans="1:9" s="19" customFormat="1" ht="21.75" thickBot="1" x14ac:dyDescent="0.3">
      <c r="A38" s="30" t="s">
        <v>117</v>
      </c>
      <c r="B38" s="31" t="s">
        <v>301</v>
      </c>
      <c r="C38" s="28" t="s">
        <v>342</v>
      </c>
      <c r="D38" s="47">
        <v>12303</v>
      </c>
      <c r="E38" s="46">
        <v>-3.5</v>
      </c>
      <c r="F38" s="47">
        <v>62756</v>
      </c>
      <c r="G38" s="46">
        <v>0.6</v>
      </c>
      <c r="H38" s="46">
        <v>-7.5</v>
      </c>
      <c r="I38" s="46">
        <v>-0.1</v>
      </c>
    </row>
    <row r="39" spans="1:9" s="19" customFormat="1" ht="42.75" thickBot="1" x14ac:dyDescent="0.3">
      <c r="A39" s="30" t="s">
        <v>118</v>
      </c>
      <c r="B39" s="32" t="s">
        <v>302</v>
      </c>
      <c r="C39" s="28" t="s">
        <v>342</v>
      </c>
      <c r="D39" s="47">
        <v>595</v>
      </c>
      <c r="E39" s="46">
        <v>-3.3</v>
      </c>
      <c r="F39" s="47">
        <v>40088</v>
      </c>
      <c r="G39" s="46">
        <v>0.4</v>
      </c>
      <c r="H39" s="46">
        <v>4</v>
      </c>
      <c r="I39" s="46">
        <v>0</v>
      </c>
    </row>
    <row r="40" spans="1:9" s="19" customFormat="1" ht="21.75" thickBot="1" x14ac:dyDescent="0.3">
      <c r="A40" s="30" t="s">
        <v>119</v>
      </c>
      <c r="B40" s="32" t="s">
        <v>303</v>
      </c>
      <c r="C40" s="28" t="s">
        <v>342</v>
      </c>
      <c r="D40" s="47">
        <v>213</v>
      </c>
      <c r="E40" s="46">
        <v>29.9</v>
      </c>
      <c r="F40" s="47">
        <v>3699</v>
      </c>
      <c r="G40" s="46">
        <v>0</v>
      </c>
      <c r="H40" s="46">
        <v>-36.799999999999997</v>
      </c>
      <c r="I40" s="46">
        <v>0</v>
      </c>
    </row>
    <row r="41" spans="1:9" s="19" customFormat="1" ht="42.75" thickBot="1" x14ac:dyDescent="0.3">
      <c r="A41" s="30" t="s">
        <v>120</v>
      </c>
      <c r="B41" s="31" t="s">
        <v>304</v>
      </c>
      <c r="C41" s="28"/>
      <c r="D41" s="47"/>
      <c r="E41" s="46"/>
      <c r="F41" s="47">
        <v>15333</v>
      </c>
      <c r="G41" s="46">
        <v>0.2</v>
      </c>
      <c r="H41" s="46">
        <v>-4.3</v>
      </c>
      <c r="I41" s="46">
        <v>0</v>
      </c>
    </row>
    <row r="42" spans="1:9" s="19" customFormat="1" ht="21.75" thickBot="1" x14ac:dyDescent="0.3">
      <c r="A42" s="30" t="s">
        <v>121</v>
      </c>
      <c r="B42" s="31" t="s">
        <v>306</v>
      </c>
      <c r="C42" s="28"/>
      <c r="D42" s="47"/>
      <c r="E42" s="46"/>
      <c r="F42" s="47">
        <v>145864</v>
      </c>
      <c r="G42" s="46">
        <v>1.5</v>
      </c>
      <c r="H42" s="46">
        <v>8.4</v>
      </c>
      <c r="I42" s="46">
        <v>0.1</v>
      </c>
    </row>
    <row r="43" spans="1:9" s="19" customFormat="1" ht="21.75" thickBot="1" x14ac:dyDescent="0.3">
      <c r="A43" s="30" t="s">
        <v>122</v>
      </c>
      <c r="B43" s="31" t="s">
        <v>308</v>
      </c>
      <c r="C43" s="28"/>
      <c r="D43" s="47"/>
      <c r="E43" s="46"/>
      <c r="F43" s="47">
        <v>26982</v>
      </c>
      <c r="G43" s="46">
        <v>0.3</v>
      </c>
      <c r="H43" s="46">
        <v>-29.3</v>
      </c>
      <c r="I43" s="46">
        <v>-0.1</v>
      </c>
    </row>
    <row r="44" spans="1:9" s="19" customFormat="1" ht="21.75" thickBot="1" x14ac:dyDescent="0.3">
      <c r="A44" s="30" t="s">
        <v>123</v>
      </c>
      <c r="B44" s="31" t="s">
        <v>310</v>
      </c>
      <c r="C44" s="28"/>
      <c r="D44" s="47"/>
      <c r="E44" s="46"/>
      <c r="F44" s="47">
        <v>180090</v>
      </c>
      <c r="G44" s="46">
        <v>1.8</v>
      </c>
      <c r="H44" s="46">
        <v>1.8</v>
      </c>
      <c r="I44" s="46">
        <v>0</v>
      </c>
    </row>
    <row r="45" spans="1:9" s="19" customFormat="1" ht="21.75" thickBot="1" x14ac:dyDescent="0.3">
      <c r="A45" s="30" t="s">
        <v>124</v>
      </c>
      <c r="B45" s="31" t="s">
        <v>311</v>
      </c>
      <c r="C45" s="28"/>
      <c r="D45" s="47"/>
      <c r="E45" s="46"/>
      <c r="F45" s="47">
        <v>198493</v>
      </c>
      <c r="G45" s="46">
        <v>2</v>
      </c>
      <c r="H45" s="46">
        <v>5.7</v>
      </c>
      <c r="I45" s="46">
        <v>0.1</v>
      </c>
    </row>
    <row r="46" spans="1:9" s="19" customFormat="1" ht="21.75" thickBot="1" x14ac:dyDescent="0.3">
      <c r="A46" s="30" t="s">
        <v>125</v>
      </c>
      <c r="B46" s="31" t="s">
        <v>312</v>
      </c>
      <c r="C46" s="28"/>
      <c r="D46" s="47"/>
      <c r="E46" s="46"/>
      <c r="F46" s="47">
        <v>76061</v>
      </c>
      <c r="G46" s="46">
        <v>0.8</v>
      </c>
      <c r="H46" s="46">
        <v>8.5</v>
      </c>
      <c r="I46" s="46">
        <v>0.1</v>
      </c>
    </row>
    <row r="47" spans="1:9" s="19" customFormat="1" ht="21.75" thickBot="1" x14ac:dyDescent="0.3">
      <c r="A47" s="29" t="s">
        <v>330</v>
      </c>
      <c r="B47" s="30" t="s">
        <v>314</v>
      </c>
      <c r="C47" s="28"/>
      <c r="D47" s="47"/>
      <c r="E47" s="46"/>
      <c r="F47" s="47">
        <v>2193352</v>
      </c>
      <c r="G47" s="46">
        <v>22.5</v>
      </c>
      <c r="H47" s="46">
        <v>1.1000000000000001</v>
      </c>
      <c r="I47" s="46">
        <v>0.3</v>
      </c>
    </row>
    <row r="48" spans="1:9" s="19" customFormat="1" ht="21.75" thickBot="1" x14ac:dyDescent="0.3">
      <c r="A48" s="30" t="s">
        <v>127</v>
      </c>
      <c r="B48" s="31" t="s">
        <v>316</v>
      </c>
      <c r="C48" s="28" t="s">
        <v>341</v>
      </c>
      <c r="D48" s="47">
        <v>547359</v>
      </c>
      <c r="E48" s="46">
        <v>2.1</v>
      </c>
      <c r="F48" s="47">
        <v>1631834</v>
      </c>
      <c r="G48" s="46">
        <v>16.7</v>
      </c>
      <c r="H48" s="46">
        <v>0.4</v>
      </c>
      <c r="I48" s="46">
        <v>0.1</v>
      </c>
    </row>
    <row r="49" spans="1:9" s="19" customFormat="1" ht="21.75" thickBot="1" x14ac:dyDescent="0.3">
      <c r="A49" s="30" t="s">
        <v>128</v>
      </c>
      <c r="B49" s="32" t="s">
        <v>317</v>
      </c>
      <c r="C49" s="28" t="s">
        <v>341</v>
      </c>
      <c r="D49" s="47">
        <v>481433</v>
      </c>
      <c r="E49" s="46">
        <v>2.4</v>
      </c>
      <c r="F49" s="47">
        <v>1469018</v>
      </c>
      <c r="G49" s="46">
        <v>15</v>
      </c>
      <c r="H49" s="46">
        <v>0.8</v>
      </c>
      <c r="I49" s="46">
        <v>0.1</v>
      </c>
    </row>
    <row r="50" spans="1:9" s="19" customFormat="1" ht="21.75" thickBot="1" x14ac:dyDescent="0.3">
      <c r="A50" s="30" t="s">
        <v>129</v>
      </c>
      <c r="B50" s="32" t="s">
        <v>318</v>
      </c>
      <c r="C50" s="28" t="s">
        <v>341</v>
      </c>
      <c r="D50" s="47">
        <v>60510</v>
      </c>
      <c r="E50" s="46">
        <v>0.1</v>
      </c>
      <c r="F50" s="47">
        <v>157964</v>
      </c>
      <c r="G50" s="46">
        <v>1.6</v>
      </c>
      <c r="H50" s="46">
        <v>-3.7</v>
      </c>
      <c r="I50" s="46">
        <v>-0.1</v>
      </c>
    </row>
    <row r="51" spans="1:9" s="19" customFormat="1" ht="21.75" thickBot="1" x14ac:dyDescent="0.3">
      <c r="A51" s="30" t="s">
        <v>130</v>
      </c>
      <c r="B51" s="31" t="s">
        <v>320</v>
      </c>
      <c r="C51" s="28" t="s">
        <v>337</v>
      </c>
      <c r="D51" s="47">
        <v>189379</v>
      </c>
      <c r="E51" s="46">
        <v>-5.0999999999999996</v>
      </c>
      <c r="F51" s="47">
        <v>316760</v>
      </c>
      <c r="G51" s="46">
        <v>3.2</v>
      </c>
      <c r="H51" s="46">
        <v>-6.8</v>
      </c>
      <c r="I51" s="46">
        <v>-0.2</v>
      </c>
    </row>
    <row r="52" spans="1:9" s="19" customFormat="1" ht="21.75" thickBot="1" x14ac:dyDescent="0.3">
      <c r="A52" s="30" t="s">
        <v>131</v>
      </c>
      <c r="B52" s="31" t="s">
        <v>321</v>
      </c>
      <c r="C52" s="28" t="s">
        <v>342</v>
      </c>
      <c r="D52" s="47">
        <v>71</v>
      </c>
      <c r="E52" s="46">
        <v>9.6</v>
      </c>
      <c r="F52" s="47">
        <v>50777</v>
      </c>
      <c r="G52" s="46">
        <v>0.5</v>
      </c>
      <c r="H52" s="46">
        <v>20.7</v>
      </c>
      <c r="I52" s="46">
        <v>0.1</v>
      </c>
    </row>
    <row r="53" spans="1:9" s="19" customFormat="1" ht="21.75" thickBot="1" x14ac:dyDescent="0.3">
      <c r="A53" s="30" t="s">
        <v>132</v>
      </c>
      <c r="B53" s="31" t="s">
        <v>323</v>
      </c>
      <c r="C53" s="28"/>
      <c r="D53" s="47"/>
      <c r="E53" s="46"/>
      <c r="F53" s="47">
        <v>34473</v>
      </c>
      <c r="G53" s="46">
        <v>0.4</v>
      </c>
      <c r="H53" s="46">
        <v>101.1</v>
      </c>
      <c r="I53" s="46">
        <v>0.2</v>
      </c>
    </row>
    <row r="54" spans="1:9" s="19" customFormat="1" ht="21.75" thickBot="1" x14ac:dyDescent="0.3">
      <c r="A54" s="30" t="s">
        <v>133</v>
      </c>
      <c r="B54" s="31" t="s">
        <v>324</v>
      </c>
      <c r="C54" s="28" t="s">
        <v>340</v>
      </c>
      <c r="D54" s="47">
        <v>771875</v>
      </c>
      <c r="E54" s="46">
        <v>13.6</v>
      </c>
      <c r="F54" s="47">
        <v>132166</v>
      </c>
      <c r="G54" s="46">
        <v>1.4</v>
      </c>
      <c r="H54" s="46">
        <v>19.100000000000001</v>
      </c>
      <c r="I54" s="46">
        <v>0.2</v>
      </c>
    </row>
    <row r="55" spans="1:9" s="19" customFormat="1" ht="21.75" thickBot="1" x14ac:dyDescent="0.3">
      <c r="A55" s="29" t="s">
        <v>134</v>
      </c>
      <c r="B55" s="30" t="s">
        <v>326</v>
      </c>
      <c r="C55" s="28"/>
      <c r="D55" s="47"/>
      <c r="E55" s="46"/>
      <c r="F55" s="47">
        <v>1793588</v>
      </c>
      <c r="G55" s="46">
        <v>18.399999999999999</v>
      </c>
      <c r="H55" s="46">
        <v>7</v>
      </c>
      <c r="I55" s="46">
        <v>1.2</v>
      </c>
    </row>
    <row r="56" spans="1:9" s="19" customFormat="1" ht="21.75" thickBot="1" x14ac:dyDescent="0.3">
      <c r="A56" s="30" t="s">
        <v>135</v>
      </c>
      <c r="B56" s="31" t="s">
        <v>328</v>
      </c>
      <c r="C56" s="28"/>
      <c r="D56" s="47"/>
      <c r="E56" s="46"/>
      <c r="F56" s="47">
        <v>221764</v>
      </c>
      <c r="G56" s="46">
        <v>2.2999999999999998</v>
      </c>
      <c r="H56" s="46">
        <v>-5.5</v>
      </c>
      <c r="I56" s="46">
        <v>-0.1</v>
      </c>
    </row>
    <row r="57" spans="1:9" s="19" customFormat="1" ht="21.75" thickBot="1" x14ac:dyDescent="0.3">
      <c r="A57" s="30" t="s">
        <v>136</v>
      </c>
      <c r="B57" s="31" t="s">
        <v>329</v>
      </c>
      <c r="C57" s="28"/>
      <c r="D57" s="47"/>
      <c r="E57" s="46"/>
      <c r="F57" s="47">
        <v>74561</v>
      </c>
      <c r="G57" s="46">
        <v>0.8</v>
      </c>
      <c r="H57" s="46">
        <v>9.8000000000000007</v>
      </c>
      <c r="I57" s="46">
        <v>0.1</v>
      </c>
    </row>
    <row r="58" spans="1:9" s="10" customFormat="1" ht="21" x14ac:dyDescent="0.25">
      <c r="A58" s="36" t="s">
        <v>413</v>
      </c>
      <c r="B58" s="36"/>
      <c r="C58" s="36"/>
      <c r="D58" s="36"/>
      <c r="E58" s="36"/>
      <c r="F58" s="36"/>
      <c r="G58" s="36"/>
      <c r="H58" s="36"/>
      <c r="I58" s="36"/>
    </row>
    <row r="59" spans="1:9" s="10" customFormat="1" ht="21" x14ac:dyDescent="0.25">
      <c r="A59" s="37" t="s">
        <v>416</v>
      </c>
      <c r="B59" s="37"/>
      <c r="C59" s="37"/>
      <c r="D59" s="37"/>
      <c r="E59" s="37"/>
      <c r="F59" s="37"/>
      <c r="G59" s="37"/>
      <c r="H59" s="37"/>
      <c r="I59" s="37"/>
    </row>
    <row r="60" spans="1:9" s="10" customFormat="1" ht="21" x14ac:dyDescent="0.25">
      <c r="A60" s="37"/>
      <c r="B60" s="37"/>
      <c r="C60" s="37"/>
      <c r="D60" s="37"/>
      <c r="E60" s="37"/>
      <c r="F60" s="37"/>
      <c r="G60" s="37"/>
      <c r="H60" s="37"/>
      <c r="I60" s="37"/>
    </row>
    <row r="61" spans="1:9" s="19" customFormat="1" ht="21" x14ac:dyDescent="0.25">
      <c r="A61" s="37" t="s">
        <v>434</v>
      </c>
      <c r="B61" s="37"/>
      <c r="C61" s="37"/>
      <c r="D61" s="37"/>
      <c r="E61" s="37"/>
      <c r="F61" s="37"/>
      <c r="G61" s="37"/>
      <c r="H61" s="37"/>
      <c r="I61" s="37"/>
    </row>
    <row r="62" spans="1:9" s="19" customFormat="1" ht="21" x14ac:dyDescent="0.25">
      <c r="A62" s="37" t="s">
        <v>417</v>
      </c>
      <c r="B62" s="37"/>
      <c r="C62" s="37"/>
      <c r="D62" s="37"/>
      <c r="E62" s="37"/>
      <c r="F62" s="37"/>
      <c r="G62" s="37"/>
      <c r="H62" s="37"/>
      <c r="I62" s="37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63"/>
  <sheetViews>
    <sheetView showGridLines="0" zoomScaleNormal="100" workbookViewId="0"/>
  </sheetViews>
  <sheetFormatPr defaultRowHeight="14.25" x14ac:dyDescent="0.25"/>
  <cols>
    <col min="1" max="2" width="25.7109375" style="19" customWidth="1"/>
    <col min="3" max="3" width="15.140625" style="19" bestFit="1" customWidth="1"/>
    <col min="4" max="4" width="15.42578125" style="19" bestFit="1" customWidth="1"/>
    <col min="5" max="5" width="8.7109375" style="19" bestFit="1" customWidth="1"/>
    <col min="6" max="6" width="15.140625" style="19" bestFit="1" customWidth="1"/>
    <col min="7" max="7" width="9.140625" style="19" bestFit="1" customWidth="1"/>
    <col min="8" max="8" width="8.7109375" style="19" bestFit="1" customWidth="1"/>
    <col min="9" max="9" width="14.28515625" style="19" bestFit="1" customWidth="1"/>
    <col min="10" max="16384" width="9.140625" style="19"/>
  </cols>
  <sheetData>
    <row r="1" spans="1:9" s="90" customFormat="1" ht="23.25" x14ac:dyDescent="0.25">
      <c r="A1" s="48" t="s">
        <v>137</v>
      </c>
    </row>
    <row r="2" spans="1:9" s="90" customFormat="1" ht="23.25" x14ac:dyDescent="0.25">
      <c r="A2" s="48" t="str">
        <f>VLOOKUP(A1,目次!B:C,2,0)</f>
        <v>주요 상품별 수입, 세계</v>
      </c>
    </row>
    <row r="3" spans="1:9" s="17" customFormat="1" ht="21" x14ac:dyDescent="0.25">
      <c r="A3" s="92" t="s">
        <v>194</v>
      </c>
    </row>
    <row r="4" spans="1:9" s="17" customFormat="1" ht="21.75" thickBot="1" x14ac:dyDescent="0.3">
      <c r="A4" s="93" t="s">
        <v>195</v>
      </c>
    </row>
    <row r="5" spans="1:9" ht="21.75" thickBot="1" x14ac:dyDescent="0.3">
      <c r="A5" s="18"/>
      <c r="B5" s="18"/>
      <c r="C5" s="18" t="s">
        <v>82</v>
      </c>
      <c r="D5" s="18" t="s">
        <v>83</v>
      </c>
      <c r="E5" s="18" t="s">
        <v>30</v>
      </c>
      <c r="F5" s="18" t="s">
        <v>84</v>
      </c>
      <c r="G5" s="18" t="s">
        <v>85</v>
      </c>
      <c r="H5" s="18" t="s">
        <v>30</v>
      </c>
      <c r="I5" s="18" t="s">
        <v>86</v>
      </c>
    </row>
    <row r="6" spans="1:9" ht="21.75" thickBot="1" x14ac:dyDescent="0.3">
      <c r="A6" s="18" t="s">
        <v>81</v>
      </c>
      <c r="B6" s="18" t="s">
        <v>251</v>
      </c>
      <c r="C6" s="18" t="str">
        <f>HLOOKUP(C5,'3'!5:6,2,0)</f>
        <v>단위</v>
      </c>
      <c r="D6" s="18" t="str">
        <f>HLOOKUP(D5,'3'!5:6,2,0)</f>
        <v>수량</v>
      </c>
      <c r="E6" s="18" t="str">
        <f>HLOOKUP(E5,'3'!5:6,2,0)</f>
        <v>변화율</v>
      </c>
      <c r="F6" s="18" t="str">
        <f>HLOOKUP(F5,'3'!5:6,2,0)</f>
        <v>가액</v>
      </c>
      <c r="G6" s="18" t="str">
        <f>HLOOKUP(G5,'3'!5:6,2,0)</f>
        <v>구성비</v>
      </c>
      <c r="H6" s="18" t="str">
        <f>HLOOKUP(H5,'3'!5:6,2,0)</f>
        <v>변화율</v>
      </c>
      <c r="I6" s="18" t="str">
        <f>HLOOKUP(I5,'3'!5:6,2,0)</f>
        <v>증감 기여도</v>
      </c>
    </row>
    <row r="7" spans="1:9" ht="21.75" thickBot="1" x14ac:dyDescent="0.3">
      <c r="A7" s="33" t="s">
        <v>33</v>
      </c>
      <c r="B7" s="12" t="s">
        <v>3</v>
      </c>
      <c r="C7" s="28"/>
      <c r="D7" s="47"/>
      <c r="E7" s="46"/>
      <c r="F7" s="47">
        <v>9992289</v>
      </c>
      <c r="G7" s="46">
        <v>100</v>
      </c>
      <c r="H7" s="46">
        <v>0.7</v>
      </c>
      <c r="I7" s="46">
        <v>0.7</v>
      </c>
    </row>
    <row r="8" spans="1:9" ht="21.75" thickBot="1" x14ac:dyDescent="0.3">
      <c r="A8" s="29" t="s">
        <v>87</v>
      </c>
      <c r="B8" s="30" t="s">
        <v>252</v>
      </c>
      <c r="C8" s="28"/>
      <c r="D8" s="47"/>
      <c r="E8" s="46"/>
      <c r="F8" s="47">
        <v>912127</v>
      </c>
      <c r="G8" s="46">
        <v>9.1</v>
      </c>
      <c r="H8" s="46">
        <v>7</v>
      </c>
      <c r="I8" s="46">
        <v>0.6</v>
      </c>
    </row>
    <row r="9" spans="1:9" ht="21.75" thickBot="1" x14ac:dyDescent="0.3">
      <c r="A9" s="30" t="s">
        <v>138</v>
      </c>
      <c r="B9" s="30" t="s">
        <v>346</v>
      </c>
      <c r="C9" s="28" t="s">
        <v>337</v>
      </c>
      <c r="D9" s="47">
        <v>167750</v>
      </c>
      <c r="E9" s="46">
        <v>-2.5</v>
      </c>
      <c r="F9" s="47">
        <v>191973</v>
      </c>
      <c r="G9" s="46">
        <v>1.9</v>
      </c>
      <c r="H9" s="46">
        <v>15.3</v>
      </c>
      <c r="I9" s="46">
        <v>0.3</v>
      </c>
    </row>
    <row r="10" spans="1:9" ht="21.75" thickBot="1" x14ac:dyDescent="0.3">
      <c r="A10" s="30" t="s">
        <v>139</v>
      </c>
      <c r="B10" s="30" t="s">
        <v>347</v>
      </c>
      <c r="C10" s="28" t="s">
        <v>337</v>
      </c>
      <c r="D10" s="47">
        <v>273822</v>
      </c>
      <c r="E10" s="46">
        <v>1</v>
      </c>
      <c r="F10" s="47">
        <v>190146</v>
      </c>
      <c r="G10" s="46">
        <v>1.9</v>
      </c>
      <c r="H10" s="46">
        <v>4.2</v>
      </c>
      <c r="I10" s="46">
        <v>0.1</v>
      </c>
    </row>
    <row r="11" spans="1:9" ht="21.75" thickBot="1" x14ac:dyDescent="0.3">
      <c r="A11" s="30" t="s">
        <v>140</v>
      </c>
      <c r="B11" s="30" t="s">
        <v>348</v>
      </c>
      <c r="C11" s="28" t="s">
        <v>337</v>
      </c>
      <c r="D11" s="47">
        <v>1936870</v>
      </c>
      <c r="E11" s="46">
        <v>-1.7</v>
      </c>
      <c r="F11" s="47">
        <v>100188</v>
      </c>
      <c r="G11" s="46">
        <v>1</v>
      </c>
      <c r="H11" s="46">
        <v>0.8</v>
      </c>
      <c r="I11" s="46">
        <v>0</v>
      </c>
    </row>
    <row r="12" spans="1:9" ht="21.75" thickBot="1" x14ac:dyDescent="0.3">
      <c r="A12" s="30" t="s">
        <v>141</v>
      </c>
      <c r="B12" s="30" t="s">
        <v>349</v>
      </c>
      <c r="C12" s="28" t="s">
        <v>337</v>
      </c>
      <c r="D12" s="47">
        <v>248789</v>
      </c>
      <c r="E12" s="46">
        <v>7</v>
      </c>
      <c r="F12" s="47">
        <v>69188</v>
      </c>
      <c r="G12" s="46">
        <v>0.7</v>
      </c>
      <c r="H12" s="46">
        <v>2.5</v>
      </c>
      <c r="I12" s="46">
        <v>0</v>
      </c>
    </row>
    <row r="13" spans="1:9" ht="21.75" thickBot="1" x14ac:dyDescent="0.3">
      <c r="A13" s="30" t="s">
        <v>142</v>
      </c>
      <c r="B13" s="30" t="s">
        <v>350</v>
      </c>
      <c r="C13" s="28" t="s">
        <v>337</v>
      </c>
      <c r="D13" s="47">
        <v>204566</v>
      </c>
      <c r="E13" s="46">
        <v>0.7</v>
      </c>
      <c r="F13" s="47">
        <v>58974</v>
      </c>
      <c r="G13" s="46">
        <v>0.6</v>
      </c>
      <c r="H13" s="46">
        <v>2.9</v>
      </c>
      <c r="I13" s="46">
        <v>0</v>
      </c>
    </row>
    <row r="14" spans="1:9" ht="21.75" thickBot="1" x14ac:dyDescent="0.3">
      <c r="A14" s="29" t="s">
        <v>88</v>
      </c>
      <c r="B14" s="30" t="s">
        <v>254</v>
      </c>
      <c r="C14" s="28"/>
      <c r="D14" s="47"/>
      <c r="E14" s="46"/>
      <c r="F14" s="47">
        <v>639712</v>
      </c>
      <c r="G14" s="46">
        <v>6.4</v>
      </c>
      <c r="H14" s="46">
        <v>-1.8</v>
      </c>
      <c r="I14" s="46">
        <v>-0.1</v>
      </c>
    </row>
    <row r="15" spans="1:9" ht="21.75" thickBot="1" x14ac:dyDescent="0.3">
      <c r="A15" s="30" t="s">
        <v>143</v>
      </c>
      <c r="B15" s="30" t="s">
        <v>351</v>
      </c>
      <c r="C15" s="28"/>
      <c r="D15" s="47"/>
      <c r="E15" s="46"/>
      <c r="F15" s="47">
        <v>26392</v>
      </c>
      <c r="G15" s="46">
        <v>0.3</v>
      </c>
      <c r="H15" s="46">
        <v>5.7</v>
      </c>
      <c r="I15" s="46">
        <v>0</v>
      </c>
    </row>
    <row r="16" spans="1:9" ht="21.75" thickBot="1" x14ac:dyDescent="0.3">
      <c r="A16" s="30" t="s">
        <v>144</v>
      </c>
      <c r="B16" s="30" t="s">
        <v>352</v>
      </c>
      <c r="C16" s="28" t="s">
        <v>368</v>
      </c>
      <c r="D16" s="47">
        <v>508</v>
      </c>
      <c r="E16" s="46">
        <v>-35.5</v>
      </c>
      <c r="F16" s="47">
        <v>216546</v>
      </c>
      <c r="G16" s="46">
        <v>2.2000000000000002</v>
      </c>
      <c r="H16" s="46">
        <v>-3.1</v>
      </c>
      <c r="I16" s="46">
        <v>-0.1</v>
      </c>
    </row>
    <row r="17" spans="1:9" ht="21.75" thickBot="1" x14ac:dyDescent="0.3">
      <c r="A17" s="30" t="s">
        <v>145</v>
      </c>
      <c r="B17" s="30" t="s">
        <v>353</v>
      </c>
      <c r="C17" s="28" t="s">
        <v>368</v>
      </c>
      <c r="D17" s="47">
        <v>8382</v>
      </c>
      <c r="E17" s="46">
        <v>8.3000000000000007</v>
      </c>
      <c r="F17" s="47">
        <v>122269</v>
      </c>
      <c r="G17" s="46">
        <v>1.2</v>
      </c>
      <c r="H17" s="46">
        <v>-3.4</v>
      </c>
      <c r="I17" s="46">
        <v>0</v>
      </c>
    </row>
    <row r="18" spans="1:9" ht="21.75" thickBot="1" x14ac:dyDescent="0.3">
      <c r="A18" s="30" t="s">
        <v>146</v>
      </c>
      <c r="B18" s="30" t="s">
        <v>354</v>
      </c>
      <c r="C18" s="28" t="s">
        <v>337</v>
      </c>
      <c r="D18" s="47">
        <v>359865</v>
      </c>
      <c r="E18" s="46">
        <v>37.299999999999997</v>
      </c>
      <c r="F18" s="47">
        <v>28609</v>
      </c>
      <c r="G18" s="46">
        <v>0.3</v>
      </c>
      <c r="H18" s="46">
        <v>29.6</v>
      </c>
      <c r="I18" s="46">
        <v>0.1</v>
      </c>
    </row>
    <row r="19" spans="1:9" ht="21.75" thickBot="1" x14ac:dyDescent="0.3">
      <c r="A19" s="29" t="s">
        <v>89</v>
      </c>
      <c r="B19" s="30" t="s">
        <v>256</v>
      </c>
      <c r="C19" s="28"/>
      <c r="D19" s="47"/>
      <c r="E19" s="46"/>
      <c r="F19" s="47">
        <v>1841352</v>
      </c>
      <c r="G19" s="46">
        <v>18.399999999999999</v>
      </c>
      <c r="H19" s="46">
        <v>-7.6</v>
      </c>
      <c r="I19" s="46">
        <v>-1.5</v>
      </c>
    </row>
    <row r="20" spans="1:9" ht="21.75" thickBot="1" x14ac:dyDescent="0.3">
      <c r="A20" s="30" t="s">
        <v>147</v>
      </c>
      <c r="B20" s="30" t="s">
        <v>355</v>
      </c>
      <c r="C20" s="28" t="s">
        <v>345</v>
      </c>
      <c r="D20" s="47">
        <v>11355</v>
      </c>
      <c r="E20" s="46">
        <v>-4.3</v>
      </c>
      <c r="F20" s="47">
        <v>793560</v>
      </c>
      <c r="G20" s="46">
        <v>7.9</v>
      </c>
      <c r="H20" s="46">
        <v>-9.1</v>
      </c>
      <c r="I20" s="46">
        <v>-0.8</v>
      </c>
    </row>
    <row r="21" spans="1:9" ht="21.75" thickBot="1" x14ac:dyDescent="0.3">
      <c r="A21" s="30" t="s">
        <v>148</v>
      </c>
      <c r="B21" s="30" t="s">
        <v>356</v>
      </c>
      <c r="C21" s="28"/>
      <c r="D21" s="47"/>
      <c r="E21" s="46"/>
      <c r="F21" s="47">
        <v>215849</v>
      </c>
      <c r="G21" s="46">
        <v>2.2000000000000002</v>
      </c>
      <c r="H21" s="46">
        <v>-0.7</v>
      </c>
      <c r="I21" s="46">
        <v>0</v>
      </c>
    </row>
    <row r="22" spans="1:9" ht="21.75" thickBot="1" x14ac:dyDescent="0.3">
      <c r="A22" s="30" t="s">
        <v>149</v>
      </c>
      <c r="B22" s="30" t="s">
        <v>357</v>
      </c>
      <c r="C22" s="28" t="s">
        <v>345</v>
      </c>
      <c r="D22" s="47">
        <v>2619</v>
      </c>
      <c r="E22" s="46">
        <v>10.6</v>
      </c>
      <c r="F22" s="47">
        <v>170917</v>
      </c>
      <c r="G22" s="46">
        <v>1.7</v>
      </c>
      <c r="H22" s="46">
        <v>1.1000000000000001</v>
      </c>
      <c r="I22" s="46">
        <v>0</v>
      </c>
    </row>
    <row r="23" spans="1:9" ht="21.75" thickBot="1" x14ac:dyDescent="0.3">
      <c r="A23" s="30" t="s">
        <v>150</v>
      </c>
      <c r="B23" s="30" t="s">
        <v>358</v>
      </c>
      <c r="C23" s="28" t="s">
        <v>368</v>
      </c>
      <c r="D23" s="47">
        <v>5782</v>
      </c>
      <c r="E23" s="46">
        <v>9.3000000000000007</v>
      </c>
      <c r="F23" s="47">
        <v>472388</v>
      </c>
      <c r="G23" s="46">
        <v>4.7</v>
      </c>
      <c r="H23" s="46">
        <v>-2.1</v>
      </c>
      <c r="I23" s="46">
        <v>-0.1</v>
      </c>
    </row>
    <row r="24" spans="1:9" ht="21.75" thickBot="1" x14ac:dyDescent="0.3">
      <c r="A24" s="30" t="s">
        <v>151</v>
      </c>
      <c r="B24" s="30" t="s">
        <v>359</v>
      </c>
      <c r="C24" s="28" t="s">
        <v>368</v>
      </c>
      <c r="D24" s="47">
        <v>818</v>
      </c>
      <c r="E24" s="46">
        <v>18.100000000000001</v>
      </c>
      <c r="F24" s="47">
        <v>63862</v>
      </c>
      <c r="G24" s="46">
        <v>0.6</v>
      </c>
      <c r="H24" s="46">
        <v>3.6</v>
      </c>
      <c r="I24" s="46">
        <v>0</v>
      </c>
    </row>
    <row r="25" spans="1:9" ht="21.75" thickBot="1" x14ac:dyDescent="0.3">
      <c r="A25" s="30" t="s">
        <v>152</v>
      </c>
      <c r="B25" s="30" t="s">
        <v>360</v>
      </c>
      <c r="C25" s="28" t="s">
        <v>368</v>
      </c>
      <c r="D25" s="47">
        <v>14527</v>
      </c>
      <c r="E25" s="46">
        <v>3.4</v>
      </c>
      <c r="F25" s="47">
        <v>291765</v>
      </c>
      <c r="G25" s="46">
        <v>2.9</v>
      </c>
      <c r="H25" s="46">
        <v>-17.8</v>
      </c>
      <c r="I25" s="46">
        <v>-0.6</v>
      </c>
    </row>
    <row r="26" spans="1:9" ht="21.75" thickBot="1" x14ac:dyDescent="0.3">
      <c r="A26" s="30" t="s">
        <v>153</v>
      </c>
      <c r="B26" s="30" t="s">
        <v>361</v>
      </c>
      <c r="C26" s="28" t="s">
        <v>368</v>
      </c>
      <c r="D26" s="47">
        <v>9319</v>
      </c>
      <c r="E26" s="46">
        <v>9.6</v>
      </c>
      <c r="F26" s="47">
        <v>171454</v>
      </c>
      <c r="G26" s="46">
        <v>1.7</v>
      </c>
      <c r="H26" s="46">
        <v>-11.9</v>
      </c>
      <c r="I26" s="46">
        <v>-0.2</v>
      </c>
    </row>
    <row r="27" spans="1:9" ht="21.75" thickBot="1" x14ac:dyDescent="0.3">
      <c r="A27" s="29" t="s">
        <v>90</v>
      </c>
      <c r="B27" s="30" t="s">
        <v>258</v>
      </c>
      <c r="C27" s="28"/>
      <c r="D27" s="47"/>
      <c r="E27" s="46"/>
      <c r="F27" s="47">
        <v>958862</v>
      </c>
      <c r="G27" s="46">
        <v>9.6</v>
      </c>
      <c r="H27" s="46">
        <v>-13.2</v>
      </c>
      <c r="I27" s="46">
        <v>-1.5</v>
      </c>
    </row>
    <row r="28" spans="1:9" ht="21.75" thickBot="1" x14ac:dyDescent="0.3">
      <c r="A28" s="30" t="s">
        <v>91</v>
      </c>
      <c r="B28" s="30" t="s">
        <v>260</v>
      </c>
      <c r="C28" s="28"/>
      <c r="D28" s="47"/>
      <c r="E28" s="46"/>
      <c r="F28" s="47">
        <v>161963</v>
      </c>
      <c r="G28" s="46">
        <v>1.6</v>
      </c>
      <c r="H28" s="46">
        <v>-23.4</v>
      </c>
      <c r="I28" s="46">
        <v>-0.5</v>
      </c>
    </row>
    <row r="29" spans="1:9" ht="21.75" thickBot="1" x14ac:dyDescent="0.3">
      <c r="A29" s="30" t="s">
        <v>92</v>
      </c>
      <c r="B29" s="30" t="s">
        <v>262</v>
      </c>
      <c r="C29" s="28" t="s">
        <v>336</v>
      </c>
      <c r="D29" s="47">
        <v>9318380</v>
      </c>
      <c r="E29" s="46">
        <v>-8.6</v>
      </c>
      <c r="F29" s="47">
        <v>366401</v>
      </c>
      <c r="G29" s="46">
        <v>3.7</v>
      </c>
      <c r="H29" s="46">
        <v>-23.5</v>
      </c>
      <c r="I29" s="46">
        <v>-1.1000000000000001</v>
      </c>
    </row>
    <row r="30" spans="1:9" ht="21.75" thickBot="1" x14ac:dyDescent="0.3">
      <c r="A30" s="29" t="s">
        <v>94</v>
      </c>
      <c r="B30" s="30" t="s">
        <v>265</v>
      </c>
      <c r="C30" s="28"/>
      <c r="D30" s="47"/>
      <c r="E30" s="46"/>
      <c r="F30" s="47">
        <v>822029</v>
      </c>
      <c r="G30" s="46">
        <v>8.1999999999999993</v>
      </c>
      <c r="H30" s="46">
        <v>-1.7</v>
      </c>
      <c r="I30" s="46">
        <v>-0.1</v>
      </c>
    </row>
    <row r="31" spans="1:9" ht="21.75" thickBot="1" x14ac:dyDescent="0.3">
      <c r="A31" s="30" t="s">
        <v>95</v>
      </c>
      <c r="B31" s="30" t="s">
        <v>267</v>
      </c>
      <c r="C31" s="28" t="s">
        <v>337</v>
      </c>
      <c r="D31" s="47">
        <v>561055</v>
      </c>
      <c r="E31" s="46">
        <v>-17.100000000000001</v>
      </c>
      <c r="F31" s="47">
        <v>94845</v>
      </c>
      <c r="G31" s="46">
        <v>0.9</v>
      </c>
      <c r="H31" s="46">
        <v>-21.3</v>
      </c>
      <c r="I31" s="46">
        <v>-0.3</v>
      </c>
    </row>
    <row r="32" spans="1:9" ht="21.75" thickBot="1" x14ac:dyDescent="0.3">
      <c r="A32" s="30" t="s">
        <v>96</v>
      </c>
      <c r="B32" s="30" t="s">
        <v>269</v>
      </c>
      <c r="C32" s="28" t="s">
        <v>337</v>
      </c>
      <c r="D32" s="47">
        <v>236595</v>
      </c>
      <c r="E32" s="46">
        <v>-13.2</v>
      </c>
      <c r="F32" s="47">
        <v>261648</v>
      </c>
      <c r="G32" s="46">
        <v>2.6</v>
      </c>
      <c r="H32" s="46">
        <v>4.7</v>
      </c>
      <c r="I32" s="46">
        <v>0.1</v>
      </c>
    </row>
    <row r="33" spans="1:9" ht="21.75" thickBot="1" x14ac:dyDescent="0.3">
      <c r="A33" s="30" t="s">
        <v>97</v>
      </c>
      <c r="B33" s="30" t="s">
        <v>271</v>
      </c>
      <c r="C33" s="28"/>
      <c r="D33" s="47"/>
      <c r="E33" s="46"/>
      <c r="F33" s="47">
        <v>139157</v>
      </c>
      <c r="G33" s="46">
        <v>1.4</v>
      </c>
      <c r="H33" s="46">
        <v>-2.5</v>
      </c>
      <c r="I33" s="46">
        <v>0</v>
      </c>
    </row>
    <row r="34" spans="1:9" ht="21.75" thickBot="1" x14ac:dyDescent="0.3">
      <c r="A34" s="30" t="s">
        <v>98</v>
      </c>
      <c r="B34" s="30" t="s">
        <v>273</v>
      </c>
      <c r="C34" s="28"/>
      <c r="D34" s="47"/>
      <c r="E34" s="46"/>
      <c r="F34" s="47">
        <v>104529</v>
      </c>
      <c r="G34" s="46">
        <v>1</v>
      </c>
      <c r="H34" s="46">
        <v>0.9</v>
      </c>
      <c r="I34" s="46">
        <v>0</v>
      </c>
    </row>
    <row r="35" spans="1:9" ht="21.75" thickBot="1" x14ac:dyDescent="0.3">
      <c r="A35" s="30" t="s">
        <v>99</v>
      </c>
      <c r="B35" s="30" t="s">
        <v>275</v>
      </c>
      <c r="C35" s="28"/>
      <c r="D35" s="47"/>
      <c r="E35" s="46"/>
      <c r="F35" s="47">
        <v>66679</v>
      </c>
      <c r="G35" s="46">
        <v>0.7</v>
      </c>
      <c r="H35" s="46">
        <v>-1.9</v>
      </c>
      <c r="I35" s="46">
        <v>0</v>
      </c>
    </row>
    <row r="36" spans="1:9" ht="21.75" thickBot="1" x14ac:dyDescent="0.3">
      <c r="A36" s="30" t="s">
        <v>154</v>
      </c>
      <c r="B36" s="30" t="s">
        <v>391</v>
      </c>
      <c r="C36" s="28"/>
      <c r="D36" s="47"/>
      <c r="E36" s="46"/>
      <c r="F36" s="47">
        <v>78150</v>
      </c>
      <c r="G36" s="46">
        <v>0.8</v>
      </c>
      <c r="H36" s="46">
        <v>2.6</v>
      </c>
      <c r="I36" s="46">
        <v>0</v>
      </c>
    </row>
    <row r="37" spans="1:9" ht="21.75" thickBot="1" x14ac:dyDescent="0.3">
      <c r="A37" s="29" t="s">
        <v>102</v>
      </c>
      <c r="B37" s="30" t="s">
        <v>279</v>
      </c>
      <c r="C37" s="28"/>
      <c r="D37" s="47"/>
      <c r="E37" s="46"/>
      <c r="F37" s="47">
        <v>1029466</v>
      </c>
      <c r="G37" s="46">
        <v>10.3</v>
      </c>
      <c r="H37" s="46">
        <v>9.6999999999999993</v>
      </c>
      <c r="I37" s="46">
        <v>0.9</v>
      </c>
    </row>
    <row r="38" spans="1:9" ht="21.75" thickBot="1" x14ac:dyDescent="0.3">
      <c r="A38" s="30" t="s">
        <v>103</v>
      </c>
      <c r="B38" s="30" t="s">
        <v>281</v>
      </c>
      <c r="C38" s="28" t="s">
        <v>337</v>
      </c>
      <c r="D38" s="47">
        <v>31471</v>
      </c>
      <c r="E38" s="46">
        <v>13</v>
      </c>
      <c r="F38" s="47">
        <v>221526</v>
      </c>
      <c r="G38" s="46">
        <v>2.2000000000000002</v>
      </c>
      <c r="H38" s="46">
        <v>25.3</v>
      </c>
      <c r="I38" s="46">
        <v>0.5</v>
      </c>
    </row>
    <row r="39" spans="1:9" ht="42.75" thickBot="1" x14ac:dyDescent="0.3">
      <c r="A39" s="30" t="s">
        <v>104</v>
      </c>
      <c r="B39" s="30" t="s">
        <v>283</v>
      </c>
      <c r="C39" s="28" t="s">
        <v>369</v>
      </c>
      <c r="D39" s="47">
        <v>8617</v>
      </c>
      <c r="E39" s="46">
        <v>11.9</v>
      </c>
      <c r="F39" s="47">
        <v>310421</v>
      </c>
      <c r="G39" s="46">
        <v>3.1</v>
      </c>
      <c r="H39" s="46">
        <v>11</v>
      </c>
      <c r="I39" s="46">
        <v>0.3</v>
      </c>
    </row>
    <row r="40" spans="1:9" ht="21.75" thickBot="1" x14ac:dyDescent="0.3">
      <c r="A40" s="30" t="s">
        <v>105</v>
      </c>
      <c r="B40" s="30" t="s">
        <v>285</v>
      </c>
      <c r="C40" s="28" t="s">
        <v>337</v>
      </c>
      <c r="D40" s="47">
        <v>6761</v>
      </c>
      <c r="E40" s="46">
        <v>-12.2</v>
      </c>
      <c r="F40" s="47">
        <v>47616</v>
      </c>
      <c r="G40" s="46">
        <v>0.5</v>
      </c>
      <c r="H40" s="46">
        <v>-6.6</v>
      </c>
      <c r="I40" s="46">
        <v>0</v>
      </c>
    </row>
    <row r="41" spans="1:9" ht="21.75" thickBot="1" x14ac:dyDescent="0.3">
      <c r="A41" s="29" t="s">
        <v>114</v>
      </c>
      <c r="B41" s="30" t="s">
        <v>295</v>
      </c>
      <c r="C41" s="28"/>
      <c r="D41" s="47"/>
      <c r="E41" s="46"/>
      <c r="F41" s="47">
        <v>1843043</v>
      </c>
      <c r="G41" s="46">
        <v>18.399999999999999</v>
      </c>
      <c r="H41" s="46">
        <v>1</v>
      </c>
      <c r="I41" s="46">
        <v>0.2</v>
      </c>
    </row>
    <row r="42" spans="1:9" ht="21.75" thickBot="1" x14ac:dyDescent="0.3">
      <c r="A42" s="30" t="s">
        <v>115</v>
      </c>
      <c r="B42" s="30" t="s">
        <v>297</v>
      </c>
      <c r="C42" s="28"/>
      <c r="D42" s="47"/>
      <c r="E42" s="46"/>
      <c r="F42" s="47">
        <v>362632</v>
      </c>
      <c r="G42" s="46">
        <v>3.6</v>
      </c>
      <c r="H42" s="46">
        <v>3.6</v>
      </c>
      <c r="I42" s="46">
        <v>0.1</v>
      </c>
    </row>
    <row r="43" spans="1:9" ht="21.75" thickBot="1" x14ac:dyDescent="0.3">
      <c r="A43" s="30" t="s">
        <v>116</v>
      </c>
      <c r="B43" s="30" t="s">
        <v>299</v>
      </c>
      <c r="C43" s="28" t="s">
        <v>344</v>
      </c>
      <c r="D43" s="47">
        <v>1952</v>
      </c>
      <c r="E43" s="46">
        <v>4.2</v>
      </c>
      <c r="F43" s="47">
        <v>311262</v>
      </c>
      <c r="G43" s="46">
        <v>3.1</v>
      </c>
      <c r="H43" s="46">
        <v>4.3</v>
      </c>
      <c r="I43" s="46">
        <v>0.1</v>
      </c>
    </row>
    <row r="44" spans="1:9" ht="42.75" thickBot="1" x14ac:dyDescent="0.3">
      <c r="A44" s="30" t="s">
        <v>155</v>
      </c>
      <c r="B44" s="30" t="s">
        <v>362</v>
      </c>
      <c r="C44" s="28" t="s">
        <v>337</v>
      </c>
      <c r="D44" s="47">
        <v>35780</v>
      </c>
      <c r="E44" s="46">
        <v>-4.2</v>
      </c>
      <c r="F44" s="47">
        <v>116957</v>
      </c>
      <c r="G44" s="46">
        <v>1.2</v>
      </c>
      <c r="H44" s="46">
        <v>1.4</v>
      </c>
      <c r="I44" s="46">
        <v>0</v>
      </c>
    </row>
    <row r="45" spans="1:9" ht="42.75" thickBot="1" x14ac:dyDescent="0.3">
      <c r="A45" s="30" t="s">
        <v>156</v>
      </c>
      <c r="B45" s="30" t="s">
        <v>363</v>
      </c>
      <c r="C45" s="28"/>
      <c r="D45" s="47"/>
      <c r="E45" s="46"/>
      <c r="F45" s="47">
        <v>158723</v>
      </c>
      <c r="G45" s="46">
        <v>1.6</v>
      </c>
      <c r="H45" s="46">
        <v>-1.3</v>
      </c>
      <c r="I45" s="46">
        <v>0</v>
      </c>
    </row>
    <row r="46" spans="1:9" ht="21.75" thickBot="1" x14ac:dyDescent="0.3">
      <c r="A46" s="30" t="s">
        <v>121</v>
      </c>
      <c r="B46" s="30" t="s">
        <v>305</v>
      </c>
      <c r="C46" s="28"/>
      <c r="D46" s="47"/>
      <c r="E46" s="46"/>
      <c r="F46" s="47">
        <v>92564</v>
      </c>
      <c r="G46" s="46">
        <v>0.9</v>
      </c>
      <c r="H46" s="46">
        <v>-2.2000000000000002</v>
      </c>
      <c r="I46" s="46">
        <v>0</v>
      </c>
    </row>
    <row r="47" spans="1:9" ht="21.75" thickBot="1" x14ac:dyDescent="0.3">
      <c r="A47" s="30" t="s">
        <v>122</v>
      </c>
      <c r="B47" s="30" t="s">
        <v>307</v>
      </c>
      <c r="C47" s="28"/>
      <c r="D47" s="47"/>
      <c r="E47" s="46"/>
      <c r="F47" s="47">
        <v>607533</v>
      </c>
      <c r="G47" s="46">
        <v>6.1</v>
      </c>
      <c r="H47" s="46">
        <v>-3.9</v>
      </c>
      <c r="I47" s="46">
        <v>-0.3</v>
      </c>
    </row>
    <row r="48" spans="1:9" ht="21.75" thickBot="1" x14ac:dyDescent="0.3">
      <c r="A48" s="30" t="s">
        <v>157</v>
      </c>
      <c r="B48" s="30" t="s">
        <v>364</v>
      </c>
      <c r="C48" s="28" t="s">
        <v>341</v>
      </c>
      <c r="D48" s="47">
        <v>4413691</v>
      </c>
      <c r="E48" s="46">
        <v>-6.7</v>
      </c>
      <c r="F48" s="47">
        <v>469455</v>
      </c>
      <c r="G48" s="46">
        <v>4.7</v>
      </c>
      <c r="H48" s="46">
        <v>-5.2</v>
      </c>
      <c r="I48" s="46">
        <v>-0.3</v>
      </c>
    </row>
    <row r="49" spans="1:9" ht="21.75" thickBot="1" x14ac:dyDescent="0.3">
      <c r="A49" s="30" t="s">
        <v>123</v>
      </c>
      <c r="B49" s="30" t="s">
        <v>309</v>
      </c>
      <c r="C49" s="28"/>
      <c r="D49" s="47"/>
      <c r="E49" s="46"/>
      <c r="F49" s="47">
        <v>105118</v>
      </c>
      <c r="G49" s="46">
        <v>1.1000000000000001</v>
      </c>
      <c r="H49" s="46">
        <v>13.9</v>
      </c>
      <c r="I49" s="46">
        <v>0.1</v>
      </c>
    </row>
    <row r="50" spans="1:9" ht="21.75" thickBot="1" x14ac:dyDescent="0.3">
      <c r="A50" s="29" t="s">
        <v>126</v>
      </c>
      <c r="B50" s="30" t="s">
        <v>313</v>
      </c>
      <c r="C50" s="28"/>
      <c r="D50" s="47"/>
      <c r="E50" s="46"/>
      <c r="F50" s="47">
        <v>477041</v>
      </c>
      <c r="G50" s="46">
        <v>4.8</v>
      </c>
      <c r="H50" s="46">
        <v>31</v>
      </c>
      <c r="I50" s="46">
        <v>1.1000000000000001</v>
      </c>
    </row>
    <row r="51" spans="1:9" ht="21.75" thickBot="1" x14ac:dyDescent="0.3">
      <c r="A51" s="30" t="s">
        <v>127</v>
      </c>
      <c r="B51" s="30" t="s">
        <v>315</v>
      </c>
      <c r="C51" s="28" t="s">
        <v>341</v>
      </c>
      <c r="D51" s="47">
        <v>32582</v>
      </c>
      <c r="E51" s="46">
        <v>5.6</v>
      </c>
      <c r="F51" s="47">
        <v>164458</v>
      </c>
      <c r="G51" s="46">
        <v>1.6</v>
      </c>
      <c r="H51" s="46">
        <v>4.5999999999999996</v>
      </c>
      <c r="I51" s="46">
        <v>0.1</v>
      </c>
    </row>
    <row r="52" spans="1:9" ht="21.75" thickBot="1" x14ac:dyDescent="0.3">
      <c r="A52" s="30" t="s">
        <v>130</v>
      </c>
      <c r="B52" s="30" t="s">
        <v>319</v>
      </c>
      <c r="C52" s="28"/>
      <c r="D52" s="47"/>
      <c r="E52" s="46"/>
      <c r="F52" s="47">
        <v>115560</v>
      </c>
      <c r="G52" s="46">
        <v>1.2</v>
      </c>
      <c r="H52" s="46">
        <v>-1.2</v>
      </c>
      <c r="I52" s="46">
        <v>0</v>
      </c>
    </row>
    <row r="53" spans="1:9" ht="21.75" thickBot="1" x14ac:dyDescent="0.3">
      <c r="A53" s="30" t="s">
        <v>132</v>
      </c>
      <c r="B53" s="30" t="s">
        <v>322</v>
      </c>
      <c r="C53" s="28"/>
      <c r="D53" s="47"/>
      <c r="E53" s="46"/>
      <c r="F53" s="47">
        <v>161560</v>
      </c>
      <c r="G53" s="46">
        <v>1.6</v>
      </c>
      <c r="H53" s="46">
        <v>185</v>
      </c>
      <c r="I53" s="46">
        <v>1.1000000000000001</v>
      </c>
    </row>
    <row r="54" spans="1:9" ht="21.75" thickBot="1" x14ac:dyDescent="0.3">
      <c r="A54" s="29" t="s">
        <v>134</v>
      </c>
      <c r="B54" s="30" t="s">
        <v>325</v>
      </c>
      <c r="C54" s="28"/>
      <c r="D54" s="47"/>
      <c r="E54" s="46"/>
      <c r="F54" s="47">
        <v>1468657</v>
      </c>
      <c r="G54" s="46">
        <v>14.7</v>
      </c>
      <c r="H54" s="46">
        <v>7.9</v>
      </c>
      <c r="I54" s="46">
        <v>1.1000000000000001</v>
      </c>
    </row>
    <row r="55" spans="1:9" ht="21.75" thickBot="1" x14ac:dyDescent="0.3">
      <c r="A55" s="30" t="s">
        <v>135</v>
      </c>
      <c r="B55" s="30" t="s">
        <v>327</v>
      </c>
      <c r="C55" s="28"/>
      <c r="D55" s="47"/>
      <c r="E55" s="46"/>
      <c r="F55" s="47">
        <v>220090</v>
      </c>
      <c r="G55" s="46">
        <v>2.2000000000000002</v>
      </c>
      <c r="H55" s="46">
        <v>0.5</v>
      </c>
      <c r="I55" s="46">
        <v>0</v>
      </c>
    </row>
    <row r="56" spans="1:9" ht="21.75" thickBot="1" x14ac:dyDescent="0.3">
      <c r="A56" s="30" t="s">
        <v>158</v>
      </c>
      <c r="B56" s="30" t="s">
        <v>365</v>
      </c>
      <c r="C56" s="28"/>
      <c r="D56" s="47"/>
      <c r="E56" s="46"/>
      <c r="F56" s="47">
        <v>383736</v>
      </c>
      <c r="G56" s="46">
        <v>3.8</v>
      </c>
      <c r="H56" s="46">
        <v>3.4</v>
      </c>
      <c r="I56" s="46">
        <v>0.1</v>
      </c>
    </row>
    <row r="57" spans="1:9" ht="21.75" thickBot="1" x14ac:dyDescent="0.3">
      <c r="A57" s="30" t="s">
        <v>159</v>
      </c>
      <c r="B57" s="30" t="s">
        <v>366</v>
      </c>
      <c r="C57" s="28" t="s">
        <v>337</v>
      </c>
      <c r="D57" s="47">
        <v>122918</v>
      </c>
      <c r="E57" s="46">
        <v>-6.7</v>
      </c>
      <c r="F57" s="47">
        <v>87894</v>
      </c>
      <c r="G57" s="46">
        <v>0.9</v>
      </c>
      <c r="H57" s="46">
        <v>-3.5</v>
      </c>
      <c r="I57" s="46">
        <v>0</v>
      </c>
    </row>
    <row r="58" spans="1:9" ht="21.75" thickBot="1" x14ac:dyDescent="0.3">
      <c r="A58" s="30" t="s">
        <v>160</v>
      </c>
      <c r="B58" s="30" t="s">
        <v>367</v>
      </c>
      <c r="C58" s="28"/>
      <c r="D58" s="47"/>
      <c r="E58" s="46"/>
      <c r="F58" s="47">
        <v>86744</v>
      </c>
      <c r="G58" s="46">
        <v>0.9</v>
      </c>
      <c r="H58" s="46">
        <v>3.6</v>
      </c>
      <c r="I58" s="46">
        <v>0</v>
      </c>
    </row>
    <row r="59" spans="1:9" s="10" customFormat="1" ht="21" x14ac:dyDescent="0.25">
      <c r="A59" s="36" t="s">
        <v>413</v>
      </c>
      <c r="B59" s="36"/>
      <c r="C59" s="36"/>
      <c r="D59" s="36"/>
      <c r="E59" s="36"/>
      <c r="F59" s="36"/>
      <c r="G59" s="36"/>
      <c r="H59" s="36"/>
      <c r="I59" s="36"/>
    </row>
    <row r="60" spans="1:9" s="10" customFormat="1" ht="21" x14ac:dyDescent="0.25">
      <c r="A60" s="37" t="str">
        <f>HLOOKUP(A59,'3'!$58:$59,2,0)</f>
        <v xml:space="preserve"> 변화율은 전년대비 변화율을 나타냅니다. 
 *를 붙인 수치는 전년대비 배율을 나타냅니다.</v>
      </c>
      <c r="B60" s="37"/>
      <c r="C60" s="37"/>
      <c r="D60" s="37"/>
      <c r="E60" s="37"/>
      <c r="F60" s="37"/>
      <c r="G60" s="37"/>
      <c r="H60" s="37"/>
      <c r="I60" s="37"/>
    </row>
    <row r="61" spans="1:9" s="10" customFormat="1" ht="21" x14ac:dyDescent="0.25">
      <c r="A61" s="37"/>
      <c r="B61" s="37"/>
      <c r="C61" s="37"/>
      <c r="D61" s="37"/>
      <c r="E61" s="37"/>
      <c r="F61" s="37"/>
      <c r="G61" s="37"/>
      <c r="H61" s="37"/>
      <c r="I61" s="37"/>
    </row>
    <row r="62" spans="1:9" ht="21" x14ac:dyDescent="0.25">
      <c r="A62" s="37" t="s">
        <v>435</v>
      </c>
      <c r="B62" s="37"/>
      <c r="C62" s="37"/>
      <c r="D62" s="37"/>
      <c r="E62" s="37"/>
      <c r="F62" s="37"/>
      <c r="G62" s="37"/>
      <c r="H62" s="37"/>
      <c r="I62" s="37"/>
    </row>
    <row r="63" spans="1:9" ht="21" x14ac:dyDescent="0.25">
      <c r="A63" s="37" t="str">
        <f>HLOOKUP(A62,'3'!61:62,2,0)</f>
        <v xml:space="preserve"> 증감 기여도는 전년대비 증감 기여도입니다.</v>
      </c>
      <c r="B63" s="37"/>
      <c r="C63" s="37"/>
      <c r="D63" s="37"/>
      <c r="E63" s="37"/>
      <c r="F63" s="37"/>
      <c r="G63" s="37"/>
      <c r="H63" s="37"/>
      <c r="I63" s="37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64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9" t="s">
        <v>161</v>
      </c>
      <c r="B1" s="45"/>
      <c r="C1" s="45"/>
      <c r="D1" s="50"/>
      <c r="E1" s="56"/>
      <c r="F1" s="55"/>
      <c r="G1" s="61"/>
      <c r="H1" s="61"/>
      <c r="I1" s="61"/>
    </row>
    <row r="2" spans="1:9" ht="23.25" x14ac:dyDescent="0.25">
      <c r="A2" s="49" t="str">
        <f>VLOOKUP(A1,目次!B:C,2,0)</f>
        <v>주요 지역, 국가별 및 상품별 수출, 미국</v>
      </c>
      <c r="B2" s="45"/>
      <c r="C2" s="45"/>
      <c r="D2" s="50"/>
      <c r="E2" s="56"/>
      <c r="F2" s="55"/>
      <c r="G2" s="61"/>
      <c r="H2" s="61"/>
      <c r="I2" s="61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VLOOKUP(A6,'3'!A:B,2,0)</f>
        <v>품명</v>
      </c>
      <c r="C6" s="18" t="str">
        <f>HLOOKUP(C5,'4'!5:6,2,0)</f>
        <v>단위</v>
      </c>
      <c r="D6" s="51" t="str">
        <f>HLOOKUP(D5,'4'!5:6,2,0)</f>
        <v>수량</v>
      </c>
      <c r="E6" s="57" t="str">
        <f>HLOOKUP(E5,'4'!5:6,2,0)</f>
        <v>변화율</v>
      </c>
      <c r="F6" s="51" t="str">
        <f>HLOOKUP(F5,'4'!5:6,2,0)</f>
        <v>가액</v>
      </c>
      <c r="G6" s="57" t="str">
        <f>HLOOKUP(G5,'4'!5:6,2,0)</f>
        <v>구성비</v>
      </c>
      <c r="H6" s="57" t="str">
        <f>HLOOKUP(H5,'4'!5:6,2,0)</f>
        <v>변화율</v>
      </c>
      <c r="I6" s="62" t="str">
        <f>HLOOKUP(I5,'4'!5:6,2,0)</f>
        <v>증감 기여도</v>
      </c>
    </row>
    <row r="7" spans="1:9" ht="21.75" thickBot="1" x14ac:dyDescent="0.3">
      <c r="A7" s="26" t="s">
        <v>33</v>
      </c>
      <c r="B7" s="27" t="str">
        <f>VLOOKUP(A7,'3'!A:B,2,0)</f>
        <v>총액</v>
      </c>
      <c r="C7" s="28"/>
      <c r="D7" s="47"/>
      <c r="E7" s="46"/>
      <c r="F7" s="47">
        <v>1754030</v>
      </c>
      <c r="G7" s="46">
        <v>100</v>
      </c>
      <c r="H7" s="46">
        <v>-3.1</v>
      </c>
      <c r="I7" s="63">
        <v>-3.1</v>
      </c>
    </row>
    <row r="8" spans="1:9" ht="21.75" thickBot="1" x14ac:dyDescent="0.3">
      <c r="A8" s="29" t="s">
        <v>87</v>
      </c>
      <c r="B8" s="30" t="str">
        <f>VLOOKUP(A8,'3'!A:B,2,0)</f>
        <v>식료품</v>
      </c>
      <c r="C8" s="28"/>
      <c r="D8" s="47"/>
      <c r="E8" s="46"/>
      <c r="F8" s="47">
        <v>20765</v>
      </c>
      <c r="G8" s="46">
        <v>1.2</v>
      </c>
      <c r="H8" s="46">
        <v>10.9</v>
      </c>
      <c r="I8" s="63">
        <v>0.1</v>
      </c>
    </row>
    <row r="9" spans="1:9" ht="21.75" thickBot="1" x14ac:dyDescent="0.3">
      <c r="A9" s="29" t="s">
        <v>88</v>
      </c>
      <c r="B9" s="30" t="str">
        <f>VLOOKUP(A9,'3'!A:B,2,0)</f>
        <v>원료품</v>
      </c>
      <c r="C9" s="28"/>
      <c r="D9" s="47"/>
      <c r="E9" s="46"/>
      <c r="F9" s="47">
        <v>6812</v>
      </c>
      <c r="G9" s="46">
        <v>0.4</v>
      </c>
      <c r="H9" s="46">
        <v>-1.1000000000000001</v>
      </c>
      <c r="I9" s="63">
        <v>0</v>
      </c>
    </row>
    <row r="10" spans="1:9" ht="21.75" thickBot="1" x14ac:dyDescent="0.3">
      <c r="A10" s="29" t="s">
        <v>89</v>
      </c>
      <c r="B10" s="30" t="str">
        <f>VLOOKUP(A10,'3'!A:B,2,0)</f>
        <v>광물성 원료</v>
      </c>
      <c r="C10" s="28"/>
      <c r="D10" s="47"/>
      <c r="E10" s="46"/>
      <c r="F10" s="47">
        <v>9641</v>
      </c>
      <c r="G10" s="46">
        <v>0.5</v>
      </c>
      <c r="H10" s="46">
        <v>1813.2</v>
      </c>
      <c r="I10" s="63">
        <v>0.5</v>
      </c>
    </row>
    <row r="11" spans="1:9" ht="21.75" thickBot="1" x14ac:dyDescent="0.3">
      <c r="A11" s="29" t="s">
        <v>90</v>
      </c>
      <c r="B11" s="30" t="str">
        <f>VLOOKUP(A11,'3'!A:B,2,0)</f>
        <v>화학제품</v>
      </c>
      <c r="C11" s="28"/>
      <c r="D11" s="47"/>
      <c r="E11" s="46"/>
      <c r="F11" s="47">
        <v>121106</v>
      </c>
      <c r="G11" s="46">
        <v>6.9</v>
      </c>
      <c r="H11" s="46">
        <v>-18.2</v>
      </c>
      <c r="I11" s="63">
        <v>-1.5</v>
      </c>
    </row>
    <row r="12" spans="1:9" ht="21.75" thickBot="1" x14ac:dyDescent="0.3">
      <c r="A12" s="30" t="s">
        <v>91</v>
      </c>
      <c r="B12" s="31" t="str">
        <f>VLOOKUP(A12,'3'!A:B,2,0)</f>
        <v>유기화합물</v>
      </c>
      <c r="C12" s="28"/>
      <c r="D12" s="47"/>
      <c r="E12" s="46"/>
      <c r="F12" s="47">
        <v>17079</v>
      </c>
      <c r="G12" s="46">
        <v>1</v>
      </c>
      <c r="H12" s="46">
        <v>4.2</v>
      </c>
      <c r="I12" s="63">
        <v>0</v>
      </c>
    </row>
    <row r="13" spans="1:9" ht="21.75" thickBot="1" x14ac:dyDescent="0.3">
      <c r="A13" s="30" t="s">
        <v>92</v>
      </c>
      <c r="B13" s="31" t="str">
        <f>VLOOKUP(A13,'3'!A:B,2,0)</f>
        <v>의약품</v>
      </c>
      <c r="C13" s="28" t="s">
        <v>336</v>
      </c>
      <c r="D13" s="47">
        <v>894566</v>
      </c>
      <c r="E13" s="46">
        <v>29</v>
      </c>
      <c r="F13" s="47">
        <v>31810</v>
      </c>
      <c r="G13" s="46">
        <v>1.8</v>
      </c>
      <c r="H13" s="46">
        <v>-30.8</v>
      </c>
      <c r="I13" s="63">
        <v>-0.8</v>
      </c>
    </row>
    <row r="14" spans="1:9" ht="21.75" thickBot="1" x14ac:dyDescent="0.3">
      <c r="A14" s="30" t="s">
        <v>93</v>
      </c>
      <c r="B14" s="31" t="str">
        <f>VLOOKUP(A14,'3'!A:B,2,0)</f>
        <v>플라스틱</v>
      </c>
      <c r="C14" s="28" t="s">
        <v>337</v>
      </c>
      <c r="D14" s="47">
        <v>25927</v>
      </c>
      <c r="E14" s="46">
        <v>-3.6</v>
      </c>
      <c r="F14" s="47">
        <v>23468</v>
      </c>
      <c r="G14" s="46">
        <v>1.3</v>
      </c>
      <c r="H14" s="46">
        <v>7.3</v>
      </c>
      <c r="I14" s="63">
        <v>0.1</v>
      </c>
    </row>
    <row r="15" spans="1:9" ht="21.75" thickBot="1" x14ac:dyDescent="0.3">
      <c r="A15" s="29" t="s">
        <v>94</v>
      </c>
      <c r="B15" s="30" t="str">
        <f>VLOOKUP(A15,'3'!A:B,2,0)</f>
        <v>원료별 제품</v>
      </c>
      <c r="C15" s="28"/>
      <c r="D15" s="47"/>
      <c r="E15" s="46"/>
      <c r="F15" s="47">
        <v>112961</v>
      </c>
      <c r="G15" s="46">
        <v>6.4</v>
      </c>
      <c r="H15" s="46">
        <v>9.6</v>
      </c>
      <c r="I15" s="63">
        <v>0.5</v>
      </c>
    </row>
    <row r="16" spans="1:9" ht="21.75" thickBot="1" x14ac:dyDescent="0.3">
      <c r="A16" s="30" t="s">
        <v>95</v>
      </c>
      <c r="B16" s="31" t="str">
        <f>VLOOKUP(A16,'3'!A:B,2,0)</f>
        <v>철강</v>
      </c>
      <c r="C16" s="28" t="s">
        <v>338</v>
      </c>
      <c r="D16" s="47">
        <v>67</v>
      </c>
      <c r="E16" s="46">
        <v>7.1</v>
      </c>
      <c r="F16" s="47">
        <v>15368</v>
      </c>
      <c r="G16" s="46">
        <v>0.9</v>
      </c>
      <c r="H16" s="46">
        <v>-14.5</v>
      </c>
      <c r="I16" s="63">
        <v>-0.1</v>
      </c>
    </row>
    <row r="17" spans="1:9" ht="21.75" thickBot="1" x14ac:dyDescent="0.3">
      <c r="A17" s="30" t="s">
        <v>96</v>
      </c>
      <c r="B17" s="31" t="str">
        <f>VLOOKUP(A17,'3'!A:B,2,0)</f>
        <v>비철금속</v>
      </c>
      <c r="C17" s="28" t="s">
        <v>337</v>
      </c>
      <c r="D17" s="47">
        <v>6347</v>
      </c>
      <c r="E17" s="46">
        <v>12.5</v>
      </c>
      <c r="F17" s="47">
        <v>17547</v>
      </c>
      <c r="G17" s="46">
        <v>1</v>
      </c>
      <c r="H17" s="46">
        <v>33</v>
      </c>
      <c r="I17" s="63">
        <v>0.2</v>
      </c>
    </row>
    <row r="18" spans="1:9" ht="21.75" thickBot="1" x14ac:dyDescent="0.3">
      <c r="A18" s="30" t="s">
        <v>97</v>
      </c>
      <c r="B18" s="31" t="str">
        <f>VLOOKUP(A18,'3'!A:B,2,0)</f>
        <v>금속제품</v>
      </c>
      <c r="C18" s="28"/>
      <c r="D18" s="47"/>
      <c r="E18" s="46"/>
      <c r="F18" s="47">
        <v>25200</v>
      </c>
      <c r="G18" s="46">
        <v>1.4</v>
      </c>
      <c r="H18" s="46">
        <v>4</v>
      </c>
      <c r="I18" s="63">
        <v>0.1</v>
      </c>
    </row>
    <row r="19" spans="1:9" ht="21.75" thickBot="1" x14ac:dyDescent="0.3">
      <c r="A19" s="30" t="s">
        <v>98</v>
      </c>
      <c r="B19" s="31" t="str">
        <f>VLOOKUP(A19,'3'!A:B,2,0)</f>
        <v>직물용 실 및 섬유제품</v>
      </c>
      <c r="C19" s="28"/>
      <c r="D19" s="47"/>
      <c r="E19" s="46"/>
      <c r="F19" s="47">
        <v>6205</v>
      </c>
      <c r="G19" s="46">
        <v>0.4</v>
      </c>
      <c r="H19" s="46">
        <v>3</v>
      </c>
      <c r="I19" s="63">
        <v>0</v>
      </c>
    </row>
    <row r="20" spans="1:9" ht="21.75" thickBot="1" x14ac:dyDescent="0.3">
      <c r="A20" s="30" t="s">
        <v>99</v>
      </c>
      <c r="B20" s="31" t="str">
        <f>VLOOKUP(A20,'3'!A:B,2,0)</f>
        <v>비금속 철물제품</v>
      </c>
      <c r="C20" s="28"/>
      <c r="D20" s="47"/>
      <c r="E20" s="46"/>
      <c r="F20" s="47">
        <v>15983</v>
      </c>
      <c r="G20" s="46">
        <v>0.9</v>
      </c>
      <c r="H20" s="46">
        <v>6</v>
      </c>
      <c r="I20" s="63">
        <v>0.1</v>
      </c>
    </row>
    <row r="21" spans="1:9" ht="21.75" thickBot="1" x14ac:dyDescent="0.3">
      <c r="A21" s="30" t="s">
        <v>100</v>
      </c>
      <c r="B21" s="31" t="str">
        <f>VLOOKUP(A21,'3'!A:B,2,0)</f>
        <v>고무제품</v>
      </c>
      <c r="C21" s="28" t="s">
        <v>337</v>
      </c>
      <c r="D21" s="47">
        <v>32755</v>
      </c>
      <c r="E21" s="46">
        <v>25.2</v>
      </c>
      <c r="F21" s="47">
        <v>30078</v>
      </c>
      <c r="G21" s="46">
        <v>1.7</v>
      </c>
      <c r="H21" s="46">
        <v>25.5</v>
      </c>
      <c r="I21" s="63">
        <v>0.3</v>
      </c>
    </row>
    <row r="22" spans="1:9" ht="21.75" thickBot="1" x14ac:dyDescent="0.3">
      <c r="A22" s="30" t="s">
        <v>101</v>
      </c>
      <c r="B22" s="31" t="str">
        <f>VLOOKUP(A22,'3'!A:B,2,0)</f>
        <v>종이류 및 종이제품</v>
      </c>
      <c r="C22" s="28" t="s">
        <v>337</v>
      </c>
      <c r="D22" s="47">
        <v>3685</v>
      </c>
      <c r="E22" s="46">
        <v>-7.6</v>
      </c>
      <c r="F22" s="47">
        <v>2319</v>
      </c>
      <c r="G22" s="46">
        <v>0.1</v>
      </c>
      <c r="H22" s="46">
        <v>0.8</v>
      </c>
      <c r="I22" s="63">
        <v>0</v>
      </c>
    </row>
    <row r="23" spans="1:9" ht="21.75" thickBot="1" x14ac:dyDescent="0.3">
      <c r="A23" s="29" t="s">
        <v>102</v>
      </c>
      <c r="B23" s="30" t="str">
        <f>VLOOKUP(A23,'3'!A:B,2,0)</f>
        <v>일반 기계</v>
      </c>
      <c r="C23" s="28"/>
      <c r="D23" s="47"/>
      <c r="E23" s="46"/>
      <c r="F23" s="47">
        <v>406581</v>
      </c>
      <c r="G23" s="46">
        <v>23.2</v>
      </c>
      <c r="H23" s="46">
        <v>-3.6</v>
      </c>
      <c r="I23" s="63">
        <v>-0.8</v>
      </c>
    </row>
    <row r="24" spans="1:9" ht="21.75" thickBot="1" x14ac:dyDescent="0.3">
      <c r="A24" s="30" t="s">
        <v>103</v>
      </c>
      <c r="B24" s="31" t="str">
        <f>VLOOKUP(A24,'3'!A:B,2,0)</f>
        <v>원동기</v>
      </c>
      <c r="C24" s="28" t="s">
        <v>337</v>
      </c>
      <c r="D24" s="47">
        <v>20287</v>
      </c>
      <c r="E24" s="46">
        <v>1.7</v>
      </c>
      <c r="F24" s="47">
        <v>92655</v>
      </c>
      <c r="G24" s="46">
        <v>5.3</v>
      </c>
      <c r="H24" s="46">
        <v>-2.8</v>
      </c>
      <c r="I24" s="63">
        <v>-0.1</v>
      </c>
    </row>
    <row r="25" spans="1:9" ht="42.75" thickBot="1" x14ac:dyDescent="0.3">
      <c r="A25" s="30" t="s">
        <v>104</v>
      </c>
      <c r="B25" s="31" t="str">
        <f>VLOOKUP(A25,'3'!A:B,2,0)</f>
        <v>전산기류, 주변기기 포함</v>
      </c>
      <c r="C25" s="28" t="s">
        <v>342</v>
      </c>
      <c r="D25" s="47">
        <v>62</v>
      </c>
      <c r="E25" s="46">
        <v>-25.8</v>
      </c>
      <c r="F25" s="47">
        <v>9773</v>
      </c>
      <c r="G25" s="46">
        <v>0.6</v>
      </c>
      <c r="H25" s="46">
        <v>-17.3</v>
      </c>
      <c r="I25" s="63">
        <v>-0.1</v>
      </c>
    </row>
    <row r="26" spans="1:9" ht="21.75" thickBot="1" x14ac:dyDescent="0.3">
      <c r="A26" s="30" t="s">
        <v>105</v>
      </c>
      <c r="B26" s="31" t="str">
        <f>VLOOKUP(A26,'3'!A:B,2,0)</f>
        <v>전산기류의 부분품</v>
      </c>
      <c r="C26" s="28" t="s">
        <v>337</v>
      </c>
      <c r="D26" s="47">
        <v>2577</v>
      </c>
      <c r="E26" s="46">
        <v>-23.3</v>
      </c>
      <c r="F26" s="47">
        <v>21804</v>
      </c>
      <c r="G26" s="46">
        <v>1.2</v>
      </c>
      <c r="H26" s="46">
        <v>-17.600000000000001</v>
      </c>
      <c r="I26" s="63">
        <v>-0.3</v>
      </c>
    </row>
    <row r="27" spans="1:9" ht="21.75" thickBot="1" x14ac:dyDescent="0.3">
      <c r="A27" s="30" t="s">
        <v>106</v>
      </c>
      <c r="B27" s="31" t="str">
        <f>VLOOKUP(A27,'3'!A:B,2,0)</f>
        <v>반도체 등 제조 장치</v>
      </c>
      <c r="C27" s="28" t="s">
        <v>337</v>
      </c>
      <c r="D27" s="47">
        <v>787</v>
      </c>
      <c r="E27" s="46">
        <v>-35.299999999999997</v>
      </c>
      <c r="F27" s="47">
        <v>29031</v>
      </c>
      <c r="G27" s="46">
        <v>1.7</v>
      </c>
      <c r="H27" s="46">
        <v>-49.6</v>
      </c>
      <c r="I27" s="63">
        <v>-1.6</v>
      </c>
    </row>
    <row r="28" spans="1:9" ht="21.75" thickBot="1" x14ac:dyDescent="0.3">
      <c r="A28" s="30" t="s">
        <v>107</v>
      </c>
      <c r="B28" s="31" t="str">
        <f>VLOOKUP(A28,'3'!A:B,2,0)</f>
        <v>금속 가공 기계</v>
      </c>
      <c r="C28" s="28"/>
      <c r="D28" s="47"/>
      <c r="E28" s="46"/>
      <c r="F28" s="47">
        <v>25411</v>
      </c>
      <c r="G28" s="46">
        <v>1.4</v>
      </c>
      <c r="H28" s="46">
        <v>19.600000000000001</v>
      </c>
      <c r="I28" s="63">
        <v>0.2</v>
      </c>
    </row>
    <row r="29" spans="1:9" ht="21.75" thickBot="1" x14ac:dyDescent="0.3">
      <c r="A29" s="30" t="s">
        <v>108</v>
      </c>
      <c r="B29" s="31" t="str">
        <f>VLOOKUP(A29,'3'!A:B,2,0)</f>
        <v>펌프 및 원심분리기</v>
      </c>
      <c r="C29" s="28"/>
      <c r="D29" s="47"/>
      <c r="E29" s="46"/>
      <c r="F29" s="47">
        <v>29082</v>
      </c>
      <c r="G29" s="46">
        <v>1.7</v>
      </c>
      <c r="H29" s="46">
        <v>-13.3</v>
      </c>
      <c r="I29" s="63">
        <v>-0.2</v>
      </c>
    </row>
    <row r="30" spans="1:9" ht="21.75" thickBot="1" x14ac:dyDescent="0.3">
      <c r="A30" s="30" t="s">
        <v>109</v>
      </c>
      <c r="B30" s="31" t="str">
        <f>VLOOKUP(A30,'3'!A:B,2,0)</f>
        <v>건설용 및 광산용 기계</v>
      </c>
      <c r="C30" s="28"/>
      <c r="D30" s="47"/>
      <c r="E30" s="46"/>
      <c r="F30" s="47">
        <v>79036</v>
      </c>
      <c r="G30" s="46">
        <v>4.5</v>
      </c>
      <c r="H30" s="46">
        <v>17.899999999999999</v>
      </c>
      <c r="I30" s="63">
        <v>0.7</v>
      </c>
    </row>
    <row r="31" spans="1:9" ht="21.75" thickBot="1" x14ac:dyDescent="0.3">
      <c r="A31" s="30" t="s">
        <v>110</v>
      </c>
      <c r="B31" s="31" t="str">
        <f>VLOOKUP(A31,'3'!A:B,2,0)</f>
        <v>하역 기계</v>
      </c>
      <c r="C31" s="28"/>
      <c r="D31" s="47"/>
      <c r="E31" s="46"/>
      <c r="F31" s="47">
        <v>21369</v>
      </c>
      <c r="G31" s="46">
        <v>1.2</v>
      </c>
      <c r="H31" s="46">
        <v>3.6</v>
      </c>
      <c r="I31" s="63">
        <v>0</v>
      </c>
    </row>
    <row r="32" spans="1:9" ht="21.75" thickBot="1" x14ac:dyDescent="0.3">
      <c r="A32" s="30" t="s">
        <v>111</v>
      </c>
      <c r="B32" s="31" t="str">
        <f>VLOOKUP(A32,'3'!A:B,2,0)</f>
        <v>가열용 및 냉각용 기기</v>
      </c>
      <c r="C32" s="28"/>
      <c r="D32" s="47"/>
      <c r="E32" s="46"/>
      <c r="F32" s="47">
        <v>11854</v>
      </c>
      <c r="G32" s="46">
        <v>0.7</v>
      </c>
      <c r="H32" s="46">
        <v>-13.9</v>
      </c>
      <c r="I32" s="63">
        <v>-0.1</v>
      </c>
    </row>
    <row r="33" spans="1:9" ht="21.75" thickBot="1" x14ac:dyDescent="0.3">
      <c r="A33" s="30" t="s">
        <v>112</v>
      </c>
      <c r="B33" s="31" t="str">
        <f>VLOOKUP(A33,'3'!A:B,2,0)</f>
        <v>섬유 기계</v>
      </c>
      <c r="C33" s="28"/>
      <c r="D33" s="47"/>
      <c r="E33" s="46"/>
      <c r="F33" s="47">
        <v>888</v>
      </c>
      <c r="G33" s="46">
        <v>0.1</v>
      </c>
      <c r="H33" s="46">
        <v>28.7</v>
      </c>
      <c r="I33" s="63">
        <v>0</v>
      </c>
    </row>
    <row r="34" spans="1:9" ht="21.75" thickBot="1" x14ac:dyDescent="0.3">
      <c r="A34" s="30" t="s">
        <v>113</v>
      </c>
      <c r="B34" s="31" t="str">
        <f>VLOOKUP(A34,'3'!A:B,2,0)</f>
        <v>베어링</v>
      </c>
      <c r="C34" s="28" t="s">
        <v>337</v>
      </c>
      <c r="D34" s="47">
        <v>4499</v>
      </c>
      <c r="E34" s="46">
        <v>5.7</v>
      </c>
      <c r="F34" s="47">
        <v>8841</v>
      </c>
      <c r="G34" s="46">
        <v>0.5</v>
      </c>
      <c r="H34" s="46">
        <v>15.2</v>
      </c>
      <c r="I34" s="63">
        <v>0.1</v>
      </c>
    </row>
    <row r="35" spans="1:9" ht="21.75" thickBot="1" x14ac:dyDescent="0.3">
      <c r="A35" s="29" t="s">
        <v>114</v>
      </c>
      <c r="B35" s="30" t="str">
        <f>VLOOKUP(A35,'3'!A:B,2,0)</f>
        <v>전기 기기</v>
      </c>
      <c r="C35" s="28"/>
      <c r="D35" s="47"/>
      <c r="E35" s="46"/>
      <c r="F35" s="47">
        <v>247322</v>
      </c>
      <c r="G35" s="46">
        <v>14.1</v>
      </c>
      <c r="H35" s="46">
        <v>-3.5</v>
      </c>
      <c r="I35" s="63">
        <v>-0.5</v>
      </c>
    </row>
    <row r="36" spans="1:9" ht="21.75" thickBot="1" x14ac:dyDescent="0.3">
      <c r="A36" s="30" t="s">
        <v>115</v>
      </c>
      <c r="B36" s="31" t="str">
        <f>VLOOKUP(A36,'3'!A:B,2,0)</f>
        <v>반도체 등 전자부품</v>
      </c>
      <c r="C36" s="28"/>
      <c r="D36" s="47"/>
      <c r="E36" s="46"/>
      <c r="F36" s="47">
        <v>18270</v>
      </c>
      <c r="G36" s="46">
        <v>1</v>
      </c>
      <c r="H36" s="46">
        <v>-20.399999999999999</v>
      </c>
      <c r="I36" s="63">
        <v>-0.3</v>
      </c>
    </row>
    <row r="37" spans="1:9" ht="21.75" thickBot="1" x14ac:dyDescent="0.3">
      <c r="A37" s="30" t="s">
        <v>116</v>
      </c>
      <c r="B37" s="32" t="str">
        <f>VLOOKUP(A37,'3'!A:B,2,0)</f>
        <v>IC</v>
      </c>
      <c r="C37" s="28" t="s">
        <v>343</v>
      </c>
      <c r="D37" s="47">
        <v>105</v>
      </c>
      <c r="E37" s="46">
        <v>-30.7</v>
      </c>
      <c r="F37" s="47">
        <v>7165</v>
      </c>
      <c r="G37" s="46">
        <v>0.4</v>
      </c>
      <c r="H37" s="46">
        <v>-35.9</v>
      </c>
      <c r="I37" s="63">
        <v>-0.2</v>
      </c>
    </row>
    <row r="38" spans="1:9" ht="21.75" thickBot="1" x14ac:dyDescent="0.3">
      <c r="A38" s="30" t="s">
        <v>117</v>
      </c>
      <c r="B38" s="31" t="str">
        <f>VLOOKUP(A38,'3'!A:B,2,0)</f>
        <v>음향 및 영상 기기</v>
      </c>
      <c r="C38" s="28" t="s">
        <v>342</v>
      </c>
      <c r="D38" s="47">
        <v>444</v>
      </c>
      <c r="E38" s="46">
        <v>-11.3</v>
      </c>
      <c r="F38" s="47">
        <v>13071</v>
      </c>
      <c r="G38" s="46">
        <v>0.7</v>
      </c>
      <c r="H38" s="46">
        <v>-13.1</v>
      </c>
      <c r="I38" s="63">
        <v>-0.1</v>
      </c>
    </row>
    <row r="39" spans="1:9" ht="42.75" thickBot="1" x14ac:dyDescent="0.3">
      <c r="A39" s="30" t="s">
        <v>118</v>
      </c>
      <c r="B39" s="32" t="str">
        <f>VLOOKUP(A39,'3'!A:B,2,0)</f>
        <v>영상 기록 및 재생 기기</v>
      </c>
      <c r="C39" s="28" t="s">
        <v>342</v>
      </c>
      <c r="D39" s="47">
        <v>134</v>
      </c>
      <c r="E39" s="46">
        <v>-3.3</v>
      </c>
      <c r="F39" s="47">
        <v>10469</v>
      </c>
      <c r="G39" s="46">
        <v>0.6</v>
      </c>
      <c r="H39" s="46">
        <v>-3.6</v>
      </c>
      <c r="I39" s="63">
        <v>0</v>
      </c>
    </row>
    <row r="40" spans="1:9" ht="21.75" thickBot="1" x14ac:dyDescent="0.3">
      <c r="A40" s="30" t="s">
        <v>119</v>
      </c>
      <c r="B40" s="32" t="str">
        <f>VLOOKUP(A40,'3'!A:B,2,0)</f>
        <v>TV 수상기</v>
      </c>
      <c r="C40" s="28" t="s">
        <v>342</v>
      </c>
      <c r="D40" s="47">
        <v>10</v>
      </c>
      <c r="E40" s="46">
        <v>-40</v>
      </c>
      <c r="F40" s="47">
        <v>800</v>
      </c>
      <c r="G40" s="46">
        <v>0</v>
      </c>
      <c r="H40" s="46">
        <v>-47.2</v>
      </c>
      <c r="I40" s="63">
        <v>0</v>
      </c>
    </row>
    <row r="41" spans="1:9" ht="42.75" thickBot="1" x14ac:dyDescent="0.3">
      <c r="A41" s="30" t="s">
        <v>120</v>
      </c>
      <c r="B41" s="31" t="str">
        <f>VLOOKUP(A41,'3'!A:B,2,0)</f>
        <v>음향 및 영상 기기의 부분품</v>
      </c>
      <c r="C41" s="28"/>
      <c r="D41" s="47"/>
      <c r="E41" s="46"/>
      <c r="F41" s="47">
        <v>2671</v>
      </c>
      <c r="G41" s="46">
        <v>0.2</v>
      </c>
      <c r="H41" s="46">
        <v>22</v>
      </c>
      <c r="I41" s="63">
        <v>0</v>
      </c>
    </row>
    <row r="42" spans="1:9" ht="21.75" thickBot="1" x14ac:dyDescent="0.3">
      <c r="A42" s="30" t="s">
        <v>121</v>
      </c>
      <c r="B42" s="31" t="str">
        <f>VLOOKUP(A42,'3'!A:B,2,0)</f>
        <v>중전 기기</v>
      </c>
      <c r="C42" s="28"/>
      <c r="D42" s="47"/>
      <c r="E42" s="46"/>
      <c r="F42" s="47">
        <v>45666</v>
      </c>
      <c r="G42" s="46">
        <v>2.6</v>
      </c>
      <c r="H42" s="46">
        <v>2.1</v>
      </c>
      <c r="I42" s="63">
        <v>0.1</v>
      </c>
    </row>
    <row r="43" spans="1:9" ht="21.75" thickBot="1" x14ac:dyDescent="0.3">
      <c r="A43" s="30" t="s">
        <v>122</v>
      </c>
      <c r="B43" s="31" t="str">
        <f>VLOOKUP(A43,'3'!A:B,2,0)</f>
        <v>통신기</v>
      </c>
      <c r="C43" s="28"/>
      <c r="D43" s="47"/>
      <c r="E43" s="46"/>
      <c r="F43" s="47">
        <v>8558</v>
      </c>
      <c r="G43" s="46">
        <v>0.5</v>
      </c>
      <c r="H43" s="46">
        <v>-25.9</v>
      </c>
      <c r="I43" s="63">
        <v>-0.2</v>
      </c>
    </row>
    <row r="44" spans="1:9" ht="21.75" thickBot="1" x14ac:dyDescent="0.3">
      <c r="A44" s="30" t="s">
        <v>123</v>
      </c>
      <c r="B44" s="31" t="str">
        <f>VLOOKUP(A44,'3'!A:B,2,0)</f>
        <v>전기 계측 기기</v>
      </c>
      <c r="C44" s="28"/>
      <c r="D44" s="47"/>
      <c r="E44" s="46"/>
      <c r="F44" s="47">
        <v>34957</v>
      </c>
      <c r="G44" s="46">
        <v>2</v>
      </c>
      <c r="H44" s="46">
        <v>0.4</v>
      </c>
      <c r="I44" s="63">
        <v>0</v>
      </c>
    </row>
    <row r="45" spans="1:9" ht="21.75" thickBot="1" x14ac:dyDescent="0.3">
      <c r="A45" s="30" t="s">
        <v>124</v>
      </c>
      <c r="B45" s="31" t="str">
        <f>VLOOKUP(A45,'3'!A:B,2,0)</f>
        <v>전기회로 등의 기기</v>
      </c>
      <c r="C45" s="28"/>
      <c r="D45" s="47"/>
      <c r="E45" s="46"/>
      <c r="F45" s="47">
        <v>24288</v>
      </c>
      <c r="G45" s="46">
        <v>1.4</v>
      </c>
      <c r="H45" s="46">
        <v>11.3</v>
      </c>
      <c r="I45" s="63">
        <v>0.1</v>
      </c>
    </row>
    <row r="46" spans="1:9" ht="21.75" thickBot="1" x14ac:dyDescent="0.3">
      <c r="A46" s="30" t="s">
        <v>125</v>
      </c>
      <c r="B46" s="31" t="str">
        <f>VLOOKUP(A46,'3'!A:B,2,0)</f>
        <v>전지</v>
      </c>
      <c r="C46" s="28"/>
      <c r="D46" s="47"/>
      <c r="E46" s="46"/>
      <c r="F46" s="47">
        <v>33984</v>
      </c>
      <c r="G46" s="46">
        <v>1.9</v>
      </c>
      <c r="H46" s="46">
        <v>22.4</v>
      </c>
      <c r="I46" s="63">
        <v>0.3</v>
      </c>
    </row>
    <row r="47" spans="1:9" ht="21.75" thickBot="1" x14ac:dyDescent="0.3">
      <c r="A47" s="29" t="s">
        <v>126</v>
      </c>
      <c r="B47" s="30" t="str">
        <f>VLOOKUP(A47,'3'!A:B,2,0)</f>
        <v>수송용 기기</v>
      </c>
      <c r="C47" s="28"/>
      <c r="D47" s="47"/>
      <c r="E47" s="46"/>
      <c r="F47" s="47">
        <v>596730</v>
      </c>
      <c r="G47" s="46">
        <v>34</v>
      </c>
      <c r="H47" s="46">
        <v>-5.2</v>
      </c>
      <c r="I47" s="63">
        <v>-1.8</v>
      </c>
    </row>
    <row r="48" spans="1:9" ht="21.75" thickBot="1" x14ac:dyDescent="0.3">
      <c r="A48" s="30" t="s">
        <v>127</v>
      </c>
      <c r="B48" s="31" t="str">
        <f>VLOOKUP(A48,'3'!A:B,2,0)</f>
        <v>자동차</v>
      </c>
      <c r="C48" s="28" t="s">
        <v>341</v>
      </c>
      <c r="D48" s="47">
        <v>119028</v>
      </c>
      <c r="E48" s="46">
        <v>-0.9</v>
      </c>
      <c r="F48" s="47">
        <v>460710</v>
      </c>
      <c r="G48" s="46">
        <v>26.3</v>
      </c>
      <c r="H48" s="46">
        <v>-7.5</v>
      </c>
      <c r="I48" s="63">
        <v>-2.1</v>
      </c>
    </row>
    <row r="49" spans="1:9" ht="21.75" thickBot="1" x14ac:dyDescent="0.3">
      <c r="A49" s="30" t="s">
        <v>128</v>
      </c>
      <c r="B49" s="32" t="str">
        <f>VLOOKUP(A49,'3'!A:B,2,0)</f>
        <v>승용차</v>
      </c>
      <c r="C49" s="28" t="s">
        <v>341</v>
      </c>
      <c r="D49" s="47">
        <v>117700</v>
      </c>
      <c r="E49" s="46">
        <v>-0.5</v>
      </c>
      <c r="F49" s="47">
        <v>452650</v>
      </c>
      <c r="G49" s="46">
        <v>25.8</v>
      </c>
      <c r="H49" s="46">
        <v>-7.1</v>
      </c>
      <c r="I49" s="63">
        <v>-1.9</v>
      </c>
    </row>
    <row r="50" spans="1:9" ht="21.75" thickBot="1" x14ac:dyDescent="0.3">
      <c r="A50" s="30" t="s">
        <v>129</v>
      </c>
      <c r="B50" s="32" t="str">
        <f>VLOOKUP(A50,'3'!A:B,2,0)</f>
        <v>버스 및 트럭</v>
      </c>
      <c r="C50" s="28" t="s">
        <v>341</v>
      </c>
      <c r="D50" s="47">
        <v>1270</v>
      </c>
      <c r="E50" s="46">
        <v>-29.7</v>
      </c>
      <c r="F50" s="47">
        <v>7963</v>
      </c>
      <c r="G50" s="46">
        <v>0.5</v>
      </c>
      <c r="H50" s="46">
        <v>-24</v>
      </c>
      <c r="I50" s="63">
        <v>-0.1</v>
      </c>
    </row>
    <row r="51" spans="1:9" ht="21.75" thickBot="1" x14ac:dyDescent="0.3">
      <c r="A51" s="30" t="s">
        <v>130</v>
      </c>
      <c r="B51" s="31" t="str">
        <f>VLOOKUP(A51,'3'!A:B,2,0)</f>
        <v>자동차의 부분품</v>
      </c>
      <c r="C51" s="28" t="s">
        <v>337</v>
      </c>
      <c r="D51" s="47">
        <v>45515</v>
      </c>
      <c r="E51" s="46">
        <v>-3.5</v>
      </c>
      <c r="F51" s="47">
        <v>94196</v>
      </c>
      <c r="G51" s="46">
        <v>5.4</v>
      </c>
      <c r="H51" s="46">
        <v>-9.1</v>
      </c>
      <c r="I51" s="63">
        <v>-0.5</v>
      </c>
    </row>
    <row r="52" spans="1:9" ht="21.75" thickBot="1" x14ac:dyDescent="0.3">
      <c r="A52" s="30" t="s">
        <v>131</v>
      </c>
      <c r="B52" s="31" t="str">
        <f>VLOOKUP(A52,'3'!A:B,2,0)</f>
        <v>이륜자동차</v>
      </c>
      <c r="C52" s="28" t="s">
        <v>369</v>
      </c>
      <c r="D52" s="47">
        <v>15</v>
      </c>
      <c r="E52" s="46">
        <v>7.5</v>
      </c>
      <c r="F52" s="47">
        <v>12699</v>
      </c>
      <c r="G52" s="46">
        <v>0.7</v>
      </c>
      <c r="H52" s="46">
        <v>1.4</v>
      </c>
      <c r="I52" s="63">
        <v>0</v>
      </c>
    </row>
    <row r="53" spans="1:9" ht="21.75" thickBot="1" x14ac:dyDescent="0.3">
      <c r="A53" s="30" t="s">
        <v>132</v>
      </c>
      <c r="B53" s="31" t="str">
        <f>VLOOKUP(A53,'3'!A:B,2,0)</f>
        <v>항공기류</v>
      </c>
      <c r="C53" s="28"/>
      <c r="D53" s="47"/>
      <c r="E53" s="46"/>
      <c r="F53" s="47">
        <v>25867</v>
      </c>
      <c r="G53" s="46">
        <v>1.5</v>
      </c>
      <c r="H53" s="46">
        <v>126</v>
      </c>
      <c r="I53" s="63">
        <v>0.8</v>
      </c>
    </row>
    <row r="54" spans="1:9" ht="21.75" thickBot="1" x14ac:dyDescent="0.3">
      <c r="A54" s="30" t="s">
        <v>133</v>
      </c>
      <c r="B54" s="31" t="str">
        <f>VLOOKUP(A54,'3'!A:B,2,0)</f>
        <v>선박</v>
      </c>
      <c r="C54" s="28" t="s">
        <v>339</v>
      </c>
      <c r="D54" s="47" t="s">
        <v>433</v>
      </c>
      <c r="E54" s="46"/>
      <c r="F54" s="47" t="s">
        <v>433</v>
      </c>
      <c r="G54" s="46" t="s">
        <v>433</v>
      </c>
      <c r="H54" s="46"/>
      <c r="I54" s="63" t="s">
        <v>433</v>
      </c>
    </row>
    <row r="55" spans="1:9" ht="21.75" thickBot="1" x14ac:dyDescent="0.3">
      <c r="A55" s="29" t="s">
        <v>134</v>
      </c>
      <c r="B55" s="30" t="str">
        <f>VLOOKUP(A55,'3'!A:B,2,0)</f>
        <v>기타</v>
      </c>
      <c r="C55" s="28"/>
      <c r="D55" s="47"/>
      <c r="E55" s="46"/>
      <c r="F55" s="47">
        <v>232112</v>
      </c>
      <c r="G55" s="46">
        <v>13.2</v>
      </c>
      <c r="H55" s="46">
        <v>2.9</v>
      </c>
      <c r="I55" s="63">
        <v>0.4</v>
      </c>
    </row>
    <row r="56" spans="1:9" ht="21.75" thickBot="1" x14ac:dyDescent="0.3">
      <c r="A56" s="30" t="s">
        <v>135</v>
      </c>
      <c r="B56" s="31" t="str">
        <f>VLOOKUP(A56,'3'!A:B,2,0)</f>
        <v>과학 광학 기기</v>
      </c>
      <c r="C56" s="28"/>
      <c r="D56" s="47"/>
      <c r="E56" s="46"/>
      <c r="F56" s="47">
        <v>44468</v>
      </c>
      <c r="G56" s="46">
        <v>2.5</v>
      </c>
      <c r="H56" s="46">
        <v>-21.7</v>
      </c>
      <c r="I56" s="63">
        <v>-0.7</v>
      </c>
    </row>
    <row r="57" spans="1:9" ht="21.75" thickBot="1" x14ac:dyDescent="0.3">
      <c r="A57" s="30" t="s">
        <v>136</v>
      </c>
      <c r="B57" s="31" t="str">
        <f>VLOOKUP(A57,'3'!A:B,2,0)</f>
        <v>사진용 및 영화용 재료</v>
      </c>
      <c r="C57" s="28"/>
      <c r="D57" s="47"/>
      <c r="E57" s="46"/>
      <c r="F57" s="47">
        <v>9239</v>
      </c>
      <c r="G57" s="46">
        <v>0.5</v>
      </c>
      <c r="H57" s="46">
        <v>0.5</v>
      </c>
      <c r="I57" s="63">
        <v>0</v>
      </c>
    </row>
    <row r="58" spans="1:9" ht="21" x14ac:dyDescent="0.25">
      <c r="A58" s="36" t="s">
        <v>411</v>
      </c>
      <c r="B58" s="39"/>
      <c r="C58" s="39"/>
      <c r="D58" s="52"/>
      <c r="E58" s="58"/>
      <c r="F58" s="52"/>
      <c r="G58" s="58"/>
      <c r="H58" s="58"/>
      <c r="I58" s="58"/>
    </row>
    <row r="59" spans="1:9" ht="21" x14ac:dyDescent="0.25">
      <c r="A59" s="37" t="str">
        <f>HLOOKUP(A58,'4'!59:60,2,0)</f>
        <v xml:space="preserve"> 변화율은 전년대비 변화율을 나타냅니다. 
 *를 붙인 수치는 전년대비 배율을 나타냅니다.</v>
      </c>
      <c r="B59" s="40"/>
      <c r="C59" s="40"/>
      <c r="D59" s="53"/>
      <c r="E59" s="59"/>
      <c r="F59" s="53"/>
      <c r="G59" s="59"/>
      <c r="H59" s="59"/>
      <c r="I59" s="59"/>
    </row>
    <row r="60" spans="1:9" ht="21" x14ac:dyDescent="0.25">
      <c r="A60" s="37"/>
      <c r="B60" s="40"/>
      <c r="C60" s="40"/>
      <c r="D60" s="53"/>
      <c r="E60" s="59"/>
      <c r="F60" s="53"/>
      <c r="G60" s="59"/>
      <c r="H60" s="59"/>
      <c r="I60" s="59"/>
    </row>
    <row r="61" spans="1:9" ht="21" x14ac:dyDescent="0.25">
      <c r="A61" s="37" t="s">
        <v>435</v>
      </c>
      <c r="B61" s="40"/>
      <c r="C61" s="40"/>
      <c r="D61" s="53"/>
      <c r="E61" s="59"/>
      <c r="F61" s="53"/>
      <c r="G61" s="59"/>
      <c r="H61" s="59"/>
      <c r="I61" s="59"/>
    </row>
    <row r="62" spans="1:9" ht="21" x14ac:dyDescent="0.25">
      <c r="A62" s="37" t="str">
        <f>HLOOKUP(A61,'4'!62:63,2,0)</f>
        <v xml:space="preserve"> 증감 기여도는 전년대비 증감 기여도입니다.</v>
      </c>
      <c r="B62" s="40"/>
      <c r="C62" s="40"/>
      <c r="D62" s="53"/>
      <c r="E62" s="59"/>
      <c r="F62" s="53"/>
      <c r="G62" s="59"/>
      <c r="H62" s="59"/>
      <c r="I62" s="59"/>
    </row>
    <row r="63" spans="1:9" ht="14.25" customHeight="1" x14ac:dyDescent="0.25"/>
    <row r="64" spans="1:9" ht="14.25" customHeight="1" x14ac:dyDescent="0.25"/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2CDC0-E2D6-4976-A149-4DFED16400AD}">
  <dimension ref="A1:I65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9" t="s">
        <v>162</v>
      </c>
      <c r="B1" s="45"/>
      <c r="C1" s="45"/>
      <c r="D1" s="50"/>
      <c r="E1" s="56"/>
      <c r="F1" s="55"/>
      <c r="G1" s="61"/>
      <c r="H1" s="61"/>
      <c r="I1" s="61"/>
    </row>
    <row r="2" spans="1:9" ht="23.25" x14ac:dyDescent="0.25">
      <c r="A2" s="49" t="str">
        <f>VLOOKUP(A1,目次!B:C,2,0)</f>
        <v>주요 지역, 국가별 및 상품별 수출, 유럽연합</v>
      </c>
      <c r="B2" s="45"/>
      <c r="C2" s="45"/>
      <c r="D2" s="50"/>
      <c r="E2" s="56"/>
      <c r="F2" s="55"/>
      <c r="G2" s="61"/>
      <c r="H2" s="61"/>
      <c r="I2" s="61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VLOOKUP(A6,'3'!A:B,2,0)</f>
        <v>품명</v>
      </c>
      <c r="C6" s="18" t="str">
        <f>HLOOKUP(C5,'4'!5:6,2,0)</f>
        <v>단위</v>
      </c>
      <c r="D6" s="51" t="str">
        <f>HLOOKUP(D5,'4'!5:6,2,0)</f>
        <v>수량</v>
      </c>
      <c r="E6" s="57" t="str">
        <f>HLOOKUP(E5,'4'!5:6,2,0)</f>
        <v>변화율</v>
      </c>
      <c r="F6" s="51" t="str">
        <f>HLOOKUP(F5,'4'!5:6,2,0)</f>
        <v>가액</v>
      </c>
      <c r="G6" s="57" t="str">
        <f>HLOOKUP(G5,'4'!5:6,2,0)</f>
        <v>구성비</v>
      </c>
      <c r="H6" s="57" t="str">
        <f>HLOOKUP(H5,'4'!5:6,2,0)</f>
        <v>변화율</v>
      </c>
      <c r="I6" s="62" t="str">
        <f>HLOOKUP(I5,'4'!5:6,2,0)</f>
        <v>증감 기여도</v>
      </c>
    </row>
    <row r="7" spans="1:9" ht="21.75" thickBot="1" x14ac:dyDescent="0.3">
      <c r="A7" s="26" t="s">
        <v>33</v>
      </c>
      <c r="B7" s="27" t="str">
        <f>VLOOKUP(A7,'3'!A:B,2,0)</f>
        <v>총액</v>
      </c>
      <c r="C7" s="28"/>
      <c r="D7" s="47"/>
      <c r="E7" s="46"/>
      <c r="F7" s="47">
        <v>907092</v>
      </c>
      <c r="G7" s="46">
        <v>100</v>
      </c>
      <c r="H7" s="46">
        <v>9.1999999999999993</v>
      </c>
      <c r="I7" s="63">
        <v>9.1999999999999993</v>
      </c>
    </row>
    <row r="8" spans="1:9" ht="21.75" thickBot="1" x14ac:dyDescent="0.3">
      <c r="A8" s="29" t="s">
        <v>87</v>
      </c>
      <c r="B8" s="30" t="str">
        <f>VLOOKUP(A8,'3'!A:B,2,0)</f>
        <v>식료품</v>
      </c>
      <c r="C8" s="28"/>
      <c r="D8" s="47"/>
      <c r="E8" s="46"/>
      <c r="F8" s="47">
        <v>7813</v>
      </c>
      <c r="G8" s="46">
        <v>0.9</v>
      </c>
      <c r="H8" s="46">
        <v>33.1</v>
      </c>
      <c r="I8" s="63">
        <v>0.2</v>
      </c>
    </row>
    <row r="9" spans="1:9" ht="21.75" thickBot="1" x14ac:dyDescent="0.3">
      <c r="A9" s="29" t="s">
        <v>88</v>
      </c>
      <c r="B9" s="30" t="str">
        <f>VLOOKUP(A9,'3'!A:B,2,0)</f>
        <v>원료품</v>
      </c>
      <c r="C9" s="28"/>
      <c r="D9" s="47"/>
      <c r="E9" s="46"/>
      <c r="F9" s="47">
        <v>8756</v>
      </c>
      <c r="G9" s="46">
        <v>1</v>
      </c>
      <c r="H9" s="46">
        <v>-4</v>
      </c>
      <c r="I9" s="63">
        <v>0</v>
      </c>
    </row>
    <row r="10" spans="1:9" ht="21.75" thickBot="1" x14ac:dyDescent="0.3">
      <c r="A10" s="29" t="s">
        <v>89</v>
      </c>
      <c r="B10" s="30" t="str">
        <f>VLOOKUP(A10,'3'!A:B,2,0)</f>
        <v>광물성 원료</v>
      </c>
      <c r="C10" s="28"/>
      <c r="D10" s="47"/>
      <c r="E10" s="46"/>
      <c r="F10" s="47">
        <v>395</v>
      </c>
      <c r="G10" s="46">
        <v>0</v>
      </c>
      <c r="H10" s="46">
        <v>27.9</v>
      </c>
      <c r="I10" s="63">
        <v>0</v>
      </c>
    </row>
    <row r="11" spans="1:9" ht="21.75" thickBot="1" x14ac:dyDescent="0.3">
      <c r="A11" s="29" t="s">
        <v>90</v>
      </c>
      <c r="B11" s="30" t="str">
        <f>VLOOKUP(A11,'3'!A:B,2,0)</f>
        <v>화학제품</v>
      </c>
      <c r="C11" s="28"/>
      <c r="D11" s="47"/>
      <c r="E11" s="46"/>
      <c r="F11" s="47">
        <v>78010</v>
      </c>
      <c r="G11" s="46">
        <v>8.6</v>
      </c>
      <c r="H11" s="46">
        <v>-16.600000000000001</v>
      </c>
      <c r="I11" s="63">
        <v>-1.9</v>
      </c>
    </row>
    <row r="12" spans="1:9" ht="21.75" thickBot="1" x14ac:dyDescent="0.3">
      <c r="A12" s="30" t="s">
        <v>91</v>
      </c>
      <c r="B12" s="31" t="str">
        <f>VLOOKUP(A12,'3'!A:B,2,0)</f>
        <v>유기화합물</v>
      </c>
      <c r="C12" s="28"/>
      <c r="D12" s="47"/>
      <c r="E12" s="46"/>
      <c r="F12" s="47">
        <v>14703</v>
      </c>
      <c r="G12" s="46">
        <v>1.6</v>
      </c>
      <c r="H12" s="46">
        <v>-44.7</v>
      </c>
      <c r="I12" s="63">
        <v>-1.4</v>
      </c>
    </row>
    <row r="13" spans="1:9" ht="21.75" thickBot="1" x14ac:dyDescent="0.3">
      <c r="A13" s="30" t="s">
        <v>92</v>
      </c>
      <c r="B13" s="31" t="str">
        <f>VLOOKUP(A13,'3'!A:B,2,0)</f>
        <v>의약품</v>
      </c>
      <c r="C13" s="28" t="s">
        <v>336</v>
      </c>
      <c r="D13" s="47">
        <v>443206</v>
      </c>
      <c r="E13" s="46">
        <v>20.2</v>
      </c>
      <c r="F13" s="47">
        <v>14099</v>
      </c>
      <c r="G13" s="46">
        <v>1.6</v>
      </c>
      <c r="H13" s="46">
        <v>11.4</v>
      </c>
      <c r="I13" s="63">
        <v>0.2</v>
      </c>
    </row>
    <row r="14" spans="1:9" ht="21.75" thickBot="1" x14ac:dyDescent="0.3">
      <c r="A14" s="30" t="s">
        <v>93</v>
      </c>
      <c r="B14" s="31" t="str">
        <f>VLOOKUP(A14,'3'!A:B,2,0)</f>
        <v>플라스틱</v>
      </c>
      <c r="C14" s="28" t="s">
        <v>337</v>
      </c>
      <c r="D14" s="47">
        <v>19670</v>
      </c>
      <c r="E14" s="46">
        <v>-7.3</v>
      </c>
      <c r="F14" s="47">
        <v>18320</v>
      </c>
      <c r="G14" s="46">
        <v>2</v>
      </c>
      <c r="H14" s="46">
        <v>-4.5</v>
      </c>
      <c r="I14" s="63">
        <v>-0.1</v>
      </c>
    </row>
    <row r="15" spans="1:9" ht="21.75" thickBot="1" x14ac:dyDescent="0.3">
      <c r="A15" s="29" t="s">
        <v>94</v>
      </c>
      <c r="B15" s="30" t="str">
        <f>VLOOKUP(A15,'3'!A:B,2,0)</f>
        <v>원료별 제품</v>
      </c>
      <c r="C15" s="28"/>
      <c r="D15" s="47"/>
      <c r="E15" s="46"/>
      <c r="F15" s="47">
        <v>59305</v>
      </c>
      <c r="G15" s="46">
        <v>6.5</v>
      </c>
      <c r="H15" s="46">
        <v>18.899999999999999</v>
      </c>
      <c r="I15" s="63">
        <v>1.1000000000000001</v>
      </c>
    </row>
    <row r="16" spans="1:9" ht="21.75" thickBot="1" x14ac:dyDescent="0.3">
      <c r="A16" s="30" t="s">
        <v>95</v>
      </c>
      <c r="B16" s="31" t="str">
        <f>VLOOKUP(A16,'3'!A:B,2,0)</f>
        <v>철강</v>
      </c>
      <c r="C16" s="28" t="s">
        <v>338</v>
      </c>
      <c r="D16" s="47">
        <v>68</v>
      </c>
      <c r="E16" s="46">
        <v>20.9</v>
      </c>
      <c r="F16" s="47">
        <v>14030</v>
      </c>
      <c r="G16" s="46">
        <v>1.5</v>
      </c>
      <c r="H16" s="46">
        <v>33.6</v>
      </c>
      <c r="I16" s="63">
        <v>0.4</v>
      </c>
    </row>
    <row r="17" spans="1:9" ht="21.75" thickBot="1" x14ac:dyDescent="0.3">
      <c r="A17" s="30" t="s">
        <v>96</v>
      </c>
      <c r="B17" s="31" t="str">
        <f>VLOOKUP(A17,'3'!A:B,2,0)</f>
        <v>비철금속</v>
      </c>
      <c r="C17" s="28" t="s">
        <v>337</v>
      </c>
      <c r="D17" s="47">
        <v>4531</v>
      </c>
      <c r="E17" s="46">
        <v>83.9</v>
      </c>
      <c r="F17" s="47">
        <v>8464</v>
      </c>
      <c r="G17" s="46">
        <v>0.9</v>
      </c>
      <c r="H17" s="46">
        <v>21.7</v>
      </c>
      <c r="I17" s="63">
        <v>0.2</v>
      </c>
    </row>
    <row r="18" spans="1:9" ht="21.75" thickBot="1" x14ac:dyDescent="0.3">
      <c r="A18" s="30" t="s">
        <v>97</v>
      </c>
      <c r="B18" s="31" t="str">
        <f>VLOOKUP(A18,'3'!A:B,2,0)</f>
        <v>금속제품</v>
      </c>
      <c r="C18" s="28"/>
      <c r="D18" s="47"/>
      <c r="E18" s="46"/>
      <c r="F18" s="47">
        <v>11691</v>
      </c>
      <c r="G18" s="46">
        <v>1.3</v>
      </c>
      <c r="H18" s="46">
        <v>14</v>
      </c>
      <c r="I18" s="63">
        <v>0.2</v>
      </c>
    </row>
    <row r="19" spans="1:9" ht="21.75" thickBot="1" x14ac:dyDescent="0.3">
      <c r="A19" s="30" t="s">
        <v>98</v>
      </c>
      <c r="B19" s="31" t="str">
        <f>VLOOKUP(A19,'3'!A:B,2,0)</f>
        <v>직물용 실 및 섬유제품</v>
      </c>
      <c r="C19" s="28"/>
      <c r="D19" s="47"/>
      <c r="E19" s="46"/>
      <c r="F19" s="47">
        <v>6492</v>
      </c>
      <c r="G19" s="46">
        <v>0.7</v>
      </c>
      <c r="H19" s="46">
        <v>-8.5</v>
      </c>
      <c r="I19" s="63">
        <v>-0.1</v>
      </c>
    </row>
    <row r="20" spans="1:9" ht="21.75" thickBot="1" x14ac:dyDescent="0.3">
      <c r="A20" s="30" t="s">
        <v>99</v>
      </c>
      <c r="B20" s="31" t="str">
        <f>VLOOKUP(A20,'3'!A:B,2,0)</f>
        <v>비금속 철물제품</v>
      </c>
      <c r="C20" s="28"/>
      <c r="D20" s="47"/>
      <c r="E20" s="46"/>
      <c r="F20" s="47">
        <v>9339</v>
      </c>
      <c r="G20" s="46">
        <v>1</v>
      </c>
      <c r="H20" s="46">
        <v>5.5</v>
      </c>
      <c r="I20" s="63">
        <v>0.1</v>
      </c>
    </row>
    <row r="21" spans="1:9" ht="21.75" thickBot="1" x14ac:dyDescent="0.3">
      <c r="A21" s="30" t="s">
        <v>100</v>
      </c>
      <c r="B21" s="31" t="str">
        <f>VLOOKUP(A21,'3'!A:B,2,0)</f>
        <v>고무제품</v>
      </c>
      <c r="C21" s="28" t="s">
        <v>337</v>
      </c>
      <c r="D21" s="47">
        <v>4127</v>
      </c>
      <c r="E21" s="46">
        <v>43.3</v>
      </c>
      <c r="F21" s="47">
        <v>6743</v>
      </c>
      <c r="G21" s="46">
        <v>0.7</v>
      </c>
      <c r="H21" s="46">
        <v>49.2</v>
      </c>
      <c r="I21" s="63">
        <v>0.3</v>
      </c>
    </row>
    <row r="22" spans="1:9" ht="21.75" thickBot="1" x14ac:dyDescent="0.3">
      <c r="A22" s="30" t="s">
        <v>101</v>
      </c>
      <c r="B22" s="31" t="str">
        <f>VLOOKUP(A22,'3'!A:B,2,0)</f>
        <v>종이류 및 종이제품</v>
      </c>
      <c r="C22" s="28" t="s">
        <v>337</v>
      </c>
      <c r="D22" s="47">
        <v>2422</v>
      </c>
      <c r="E22" s="46">
        <v>56</v>
      </c>
      <c r="F22" s="47">
        <v>2501</v>
      </c>
      <c r="G22" s="46">
        <v>0.3</v>
      </c>
      <c r="H22" s="46">
        <v>48.9</v>
      </c>
      <c r="I22" s="63">
        <v>0.1</v>
      </c>
    </row>
    <row r="23" spans="1:9" ht="21.75" thickBot="1" x14ac:dyDescent="0.3">
      <c r="A23" s="29" t="s">
        <v>102</v>
      </c>
      <c r="B23" s="30" t="str">
        <f>VLOOKUP(A23,'3'!A:B,2,0)</f>
        <v>일반 기계</v>
      </c>
      <c r="C23" s="28"/>
      <c r="D23" s="47"/>
      <c r="E23" s="46"/>
      <c r="F23" s="47">
        <v>170656</v>
      </c>
      <c r="G23" s="46">
        <v>18.8</v>
      </c>
      <c r="H23" s="46">
        <v>18.5</v>
      </c>
      <c r="I23" s="63">
        <v>3.2</v>
      </c>
    </row>
    <row r="24" spans="1:9" ht="21.75" thickBot="1" x14ac:dyDescent="0.3">
      <c r="A24" s="30" t="s">
        <v>103</v>
      </c>
      <c r="B24" s="31" t="str">
        <f>VLOOKUP(A24,'3'!A:B,2,0)</f>
        <v>원동기</v>
      </c>
      <c r="C24" s="28" t="s">
        <v>337</v>
      </c>
      <c r="D24" s="47">
        <v>7494</v>
      </c>
      <c r="E24" s="46">
        <v>33.4</v>
      </c>
      <c r="F24" s="47">
        <v>28858</v>
      </c>
      <c r="G24" s="46">
        <v>3.2</v>
      </c>
      <c r="H24" s="46">
        <v>51.2</v>
      </c>
      <c r="I24" s="63">
        <v>1.2</v>
      </c>
    </row>
    <row r="25" spans="1:9" ht="42.75" thickBot="1" x14ac:dyDescent="0.3">
      <c r="A25" s="30" t="s">
        <v>104</v>
      </c>
      <c r="B25" s="31" t="str">
        <f>VLOOKUP(A25,'3'!A:B,2,0)</f>
        <v>전산기류, 주변기기 포함</v>
      </c>
      <c r="C25" s="28" t="s">
        <v>342</v>
      </c>
      <c r="D25" s="47">
        <v>44</v>
      </c>
      <c r="E25" s="46">
        <v>-18.600000000000001</v>
      </c>
      <c r="F25" s="47">
        <v>7898</v>
      </c>
      <c r="G25" s="46">
        <v>0.9</v>
      </c>
      <c r="H25" s="46">
        <v>1.8</v>
      </c>
      <c r="I25" s="63">
        <v>0</v>
      </c>
    </row>
    <row r="26" spans="1:9" ht="21.75" thickBot="1" x14ac:dyDescent="0.3">
      <c r="A26" s="30" t="s">
        <v>105</v>
      </c>
      <c r="B26" s="31" t="str">
        <f>VLOOKUP(A26,'3'!A:B,2,0)</f>
        <v>전산기류의 부분품</v>
      </c>
      <c r="C26" s="28" t="s">
        <v>337</v>
      </c>
      <c r="D26" s="47">
        <v>1803</v>
      </c>
      <c r="E26" s="46">
        <v>-13.9</v>
      </c>
      <c r="F26" s="47">
        <v>17349</v>
      </c>
      <c r="G26" s="46">
        <v>1.9</v>
      </c>
      <c r="H26" s="46">
        <v>-0.7</v>
      </c>
      <c r="I26" s="63">
        <v>0</v>
      </c>
    </row>
    <row r="27" spans="1:9" ht="21.75" thickBot="1" x14ac:dyDescent="0.3">
      <c r="A27" s="30" t="s">
        <v>106</v>
      </c>
      <c r="B27" s="31" t="str">
        <f>VLOOKUP(A27,'3'!A:B,2,0)</f>
        <v>반도체 등 제조 장치</v>
      </c>
      <c r="C27" s="28" t="s">
        <v>337</v>
      </c>
      <c r="D27" s="47">
        <v>356</v>
      </c>
      <c r="E27" s="46">
        <v>-3.1</v>
      </c>
      <c r="F27" s="47">
        <v>9513</v>
      </c>
      <c r="G27" s="46">
        <v>1</v>
      </c>
      <c r="H27" s="46">
        <v>-27.8</v>
      </c>
      <c r="I27" s="63">
        <v>-0.4</v>
      </c>
    </row>
    <row r="28" spans="1:9" ht="21.75" thickBot="1" x14ac:dyDescent="0.3">
      <c r="A28" s="30" t="s">
        <v>107</v>
      </c>
      <c r="B28" s="31" t="str">
        <f>VLOOKUP(A28,'3'!A:B,2,0)</f>
        <v>금속 가공 기계</v>
      </c>
      <c r="C28" s="28"/>
      <c r="D28" s="47"/>
      <c r="E28" s="46"/>
      <c r="F28" s="47">
        <v>13514</v>
      </c>
      <c r="G28" s="46">
        <v>1.5</v>
      </c>
      <c r="H28" s="46">
        <v>25.1</v>
      </c>
      <c r="I28" s="63">
        <v>0.3</v>
      </c>
    </row>
    <row r="29" spans="1:9" ht="21.75" thickBot="1" x14ac:dyDescent="0.3">
      <c r="A29" s="30" t="s">
        <v>108</v>
      </c>
      <c r="B29" s="31" t="str">
        <f>VLOOKUP(A29,'3'!A:B,2,0)</f>
        <v>펌프 및 원심분리기</v>
      </c>
      <c r="C29" s="28"/>
      <c r="D29" s="47"/>
      <c r="E29" s="46"/>
      <c r="F29" s="47">
        <v>20405</v>
      </c>
      <c r="G29" s="46">
        <v>2.2000000000000002</v>
      </c>
      <c r="H29" s="46">
        <v>23.2</v>
      </c>
      <c r="I29" s="63">
        <v>0.5</v>
      </c>
    </row>
    <row r="30" spans="1:9" ht="21.75" thickBot="1" x14ac:dyDescent="0.3">
      <c r="A30" s="30" t="s">
        <v>109</v>
      </c>
      <c r="B30" s="31" t="str">
        <f>VLOOKUP(A30,'3'!A:B,2,0)</f>
        <v>건설용 및 광산용 기계</v>
      </c>
      <c r="C30" s="28"/>
      <c r="D30" s="47"/>
      <c r="E30" s="46"/>
      <c r="F30" s="47">
        <v>23215</v>
      </c>
      <c r="G30" s="46">
        <v>2.6</v>
      </c>
      <c r="H30" s="46">
        <v>30.7</v>
      </c>
      <c r="I30" s="63">
        <v>0.7</v>
      </c>
    </row>
    <row r="31" spans="1:9" ht="21.75" thickBot="1" x14ac:dyDescent="0.3">
      <c r="A31" s="30" t="s">
        <v>110</v>
      </c>
      <c r="B31" s="31" t="str">
        <f>VLOOKUP(A31,'3'!A:B,2,0)</f>
        <v>하역 기계</v>
      </c>
      <c r="C31" s="28"/>
      <c r="D31" s="47"/>
      <c r="E31" s="46"/>
      <c r="F31" s="47">
        <v>4709</v>
      </c>
      <c r="G31" s="46">
        <v>0.5</v>
      </c>
      <c r="H31" s="46">
        <v>-15.2</v>
      </c>
      <c r="I31" s="63">
        <v>-0.1</v>
      </c>
    </row>
    <row r="32" spans="1:9" ht="21.75" thickBot="1" x14ac:dyDescent="0.3">
      <c r="A32" s="30" t="s">
        <v>111</v>
      </c>
      <c r="B32" s="31" t="str">
        <f>VLOOKUP(A32,'3'!A:B,2,0)</f>
        <v>가열용 및 냉각용 기기</v>
      </c>
      <c r="C32" s="28"/>
      <c r="D32" s="47"/>
      <c r="E32" s="46"/>
      <c r="F32" s="47">
        <v>4002</v>
      </c>
      <c r="G32" s="46">
        <v>0.4</v>
      </c>
      <c r="H32" s="46">
        <v>9.9</v>
      </c>
      <c r="I32" s="63">
        <v>0</v>
      </c>
    </row>
    <row r="33" spans="1:9" ht="21.75" thickBot="1" x14ac:dyDescent="0.3">
      <c r="A33" s="30" t="s">
        <v>112</v>
      </c>
      <c r="B33" s="31" t="str">
        <f>VLOOKUP(A33,'3'!A:B,2,0)</f>
        <v>섬유 기계</v>
      </c>
      <c r="C33" s="28"/>
      <c r="D33" s="47"/>
      <c r="E33" s="46"/>
      <c r="F33" s="47">
        <v>641</v>
      </c>
      <c r="G33" s="46">
        <v>0.1</v>
      </c>
      <c r="H33" s="46">
        <v>14.3</v>
      </c>
      <c r="I33" s="63">
        <v>0</v>
      </c>
    </row>
    <row r="34" spans="1:9" ht="21.75" thickBot="1" x14ac:dyDescent="0.3">
      <c r="A34" s="30" t="s">
        <v>113</v>
      </c>
      <c r="B34" s="31" t="str">
        <f>VLOOKUP(A34,'3'!A:B,2,0)</f>
        <v>베어링</v>
      </c>
      <c r="C34" s="28" t="s">
        <v>337</v>
      </c>
      <c r="D34" s="47">
        <v>2667</v>
      </c>
      <c r="E34" s="46">
        <v>15.1</v>
      </c>
      <c r="F34" s="47">
        <v>6188</v>
      </c>
      <c r="G34" s="46">
        <v>0.7</v>
      </c>
      <c r="H34" s="46">
        <v>17.7</v>
      </c>
      <c r="I34" s="63">
        <v>0.1</v>
      </c>
    </row>
    <row r="35" spans="1:9" ht="21.75" thickBot="1" x14ac:dyDescent="0.3">
      <c r="A35" s="29" t="s">
        <v>114</v>
      </c>
      <c r="B35" s="30" t="str">
        <f>VLOOKUP(A35,'3'!A:B,2,0)</f>
        <v>전기 기기</v>
      </c>
      <c r="C35" s="28"/>
      <c r="D35" s="47"/>
      <c r="E35" s="46"/>
      <c r="F35" s="47">
        <v>150214</v>
      </c>
      <c r="G35" s="46">
        <v>16.600000000000001</v>
      </c>
      <c r="H35" s="46">
        <v>11.5</v>
      </c>
      <c r="I35" s="63">
        <v>1.9</v>
      </c>
    </row>
    <row r="36" spans="1:9" ht="21.75" thickBot="1" x14ac:dyDescent="0.3">
      <c r="A36" s="30" t="s">
        <v>115</v>
      </c>
      <c r="B36" s="31" t="str">
        <f>VLOOKUP(A36,'3'!A:B,2,0)</f>
        <v>반도체 등 전자부품</v>
      </c>
      <c r="C36" s="28"/>
      <c r="D36" s="47"/>
      <c r="E36" s="46"/>
      <c r="F36" s="47">
        <v>24204</v>
      </c>
      <c r="G36" s="46">
        <v>2.7</v>
      </c>
      <c r="H36" s="46">
        <v>41.9</v>
      </c>
      <c r="I36" s="63">
        <v>0.9</v>
      </c>
    </row>
    <row r="37" spans="1:9" ht="21.75" thickBot="1" x14ac:dyDescent="0.3">
      <c r="A37" s="30" t="s">
        <v>116</v>
      </c>
      <c r="B37" s="32" t="str">
        <f>VLOOKUP(A37,'3'!A:B,2,0)</f>
        <v>IC</v>
      </c>
      <c r="C37" s="28" t="s">
        <v>343</v>
      </c>
      <c r="D37" s="47">
        <v>42</v>
      </c>
      <c r="E37" s="46">
        <v>30.8</v>
      </c>
      <c r="F37" s="47">
        <v>9077</v>
      </c>
      <c r="G37" s="46">
        <v>1</v>
      </c>
      <c r="H37" s="46">
        <v>100.3</v>
      </c>
      <c r="I37" s="63">
        <v>0.5</v>
      </c>
    </row>
    <row r="38" spans="1:9" ht="21.75" thickBot="1" x14ac:dyDescent="0.3">
      <c r="A38" s="30" t="s">
        <v>117</v>
      </c>
      <c r="B38" s="31" t="str">
        <f>VLOOKUP(A38,'3'!A:B,2,0)</f>
        <v>음향 및 영상 기기</v>
      </c>
      <c r="C38" s="28" t="s">
        <v>342</v>
      </c>
      <c r="D38" s="47">
        <v>1013</v>
      </c>
      <c r="E38" s="46">
        <v>33.1</v>
      </c>
      <c r="F38" s="47">
        <v>10589</v>
      </c>
      <c r="G38" s="46">
        <v>1.2</v>
      </c>
      <c r="H38" s="46">
        <v>10.5</v>
      </c>
      <c r="I38" s="63">
        <v>0.1</v>
      </c>
    </row>
    <row r="39" spans="1:9" ht="42.75" thickBot="1" x14ac:dyDescent="0.3">
      <c r="A39" s="30" t="s">
        <v>118</v>
      </c>
      <c r="B39" s="32" t="str">
        <f>VLOOKUP(A39,'3'!A:B,2,0)</f>
        <v>영상 기록 및 재생 기기</v>
      </c>
      <c r="C39" s="28" t="s">
        <v>342</v>
      </c>
      <c r="D39" s="47">
        <v>128</v>
      </c>
      <c r="E39" s="46">
        <v>15.8</v>
      </c>
      <c r="F39" s="47">
        <v>9328</v>
      </c>
      <c r="G39" s="46">
        <v>1</v>
      </c>
      <c r="H39" s="46">
        <v>20.2</v>
      </c>
      <c r="I39" s="63">
        <v>0.2</v>
      </c>
    </row>
    <row r="40" spans="1:9" ht="21.75" thickBot="1" x14ac:dyDescent="0.3">
      <c r="A40" s="30" t="s">
        <v>119</v>
      </c>
      <c r="B40" s="32" t="str">
        <f>VLOOKUP(A40,'3'!A:B,2,0)</f>
        <v>TV 수상기</v>
      </c>
      <c r="C40" s="28" t="s">
        <v>342</v>
      </c>
      <c r="D40" s="47">
        <v>11</v>
      </c>
      <c r="E40" s="46">
        <v>45.5</v>
      </c>
      <c r="F40" s="47">
        <v>616</v>
      </c>
      <c r="G40" s="46">
        <v>0.1</v>
      </c>
      <c r="H40" s="46">
        <v>-29.9</v>
      </c>
      <c r="I40" s="63">
        <v>0</v>
      </c>
    </row>
    <row r="41" spans="1:9" ht="42.75" thickBot="1" x14ac:dyDescent="0.3">
      <c r="A41" s="30" t="s">
        <v>120</v>
      </c>
      <c r="B41" s="31" t="str">
        <f>VLOOKUP(A41,'3'!A:B,2,0)</f>
        <v>음향 및 영상 기기의 부분품</v>
      </c>
      <c r="C41" s="28"/>
      <c r="D41" s="47"/>
      <c r="E41" s="46"/>
      <c r="F41" s="47">
        <v>827</v>
      </c>
      <c r="G41" s="46">
        <v>0.1</v>
      </c>
      <c r="H41" s="46">
        <v>-12.7</v>
      </c>
      <c r="I41" s="63">
        <v>0</v>
      </c>
    </row>
    <row r="42" spans="1:9" ht="21.75" thickBot="1" x14ac:dyDescent="0.3">
      <c r="A42" s="30" t="s">
        <v>121</v>
      </c>
      <c r="B42" s="31" t="str">
        <f>VLOOKUP(A42,'3'!A:B,2,0)</f>
        <v>중전 기기</v>
      </c>
      <c r="C42" s="28"/>
      <c r="D42" s="47"/>
      <c r="E42" s="46"/>
      <c r="F42" s="47">
        <v>21693</v>
      </c>
      <c r="G42" s="46">
        <v>2.4</v>
      </c>
      <c r="H42" s="46">
        <v>11.7</v>
      </c>
      <c r="I42" s="63">
        <v>0.3</v>
      </c>
    </row>
    <row r="43" spans="1:9" ht="21.75" thickBot="1" x14ac:dyDescent="0.3">
      <c r="A43" s="30" t="s">
        <v>122</v>
      </c>
      <c r="B43" s="31" t="str">
        <f>VLOOKUP(A43,'3'!A:B,2,0)</f>
        <v>통신기</v>
      </c>
      <c r="C43" s="28"/>
      <c r="D43" s="47"/>
      <c r="E43" s="46"/>
      <c r="F43" s="47">
        <v>3555</v>
      </c>
      <c r="G43" s="46">
        <v>0.4</v>
      </c>
      <c r="H43" s="46">
        <v>22.3</v>
      </c>
      <c r="I43" s="63">
        <v>0.1</v>
      </c>
    </row>
    <row r="44" spans="1:9" ht="21.75" thickBot="1" x14ac:dyDescent="0.3">
      <c r="A44" s="30" t="s">
        <v>123</v>
      </c>
      <c r="B44" s="31" t="str">
        <f>VLOOKUP(A44,'3'!A:B,2,0)</f>
        <v>전기 계측 기기</v>
      </c>
      <c r="C44" s="28"/>
      <c r="D44" s="47"/>
      <c r="E44" s="46"/>
      <c r="F44" s="47">
        <v>21766</v>
      </c>
      <c r="G44" s="46">
        <v>2.4</v>
      </c>
      <c r="H44" s="46">
        <v>7.3</v>
      </c>
      <c r="I44" s="63">
        <v>0.2</v>
      </c>
    </row>
    <row r="45" spans="1:9" ht="21.75" thickBot="1" x14ac:dyDescent="0.3">
      <c r="A45" s="30" t="s">
        <v>124</v>
      </c>
      <c r="B45" s="31" t="str">
        <f>VLOOKUP(A45,'3'!A:B,2,0)</f>
        <v>전기회로 등의 기기</v>
      </c>
      <c r="C45" s="28"/>
      <c r="D45" s="47"/>
      <c r="E45" s="46"/>
      <c r="F45" s="47">
        <v>13007</v>
      </c>
      <c r="G45" s="46">
        <v>1.4</v>
      </c>
      <c r="H45" s="46">
        <v>13.7</v>
      </c>
      <c r="I45" s="63">
        <v>0.2</v>
      </c>
    </row>
    <row r="46" spans="1:9" ht="21.75" thickBot="1" x14ac:dyDescent="0.3">
      <c r="A46" s="30" t="s">
        <v>125</v>
      </c>
      <c r="B46" s="31" t="str">
        <f>VLOOKUP(A46,'3'!A:B,2,0)</f>
        <v>전지</v>
      </c>
      <c r="C46" s="28"/>
      <c r="D46" s="47"/>
      <c r="E46" s="46"/>
      <c r="F46" s="47">
        <v>9765</v>
      </c>
      <c r="G46" s="46">
        <v>1.1000000000000001</v>
      </c>
      <c r="H46" s="46">
        <v>-1.5</v>
      </c>
      <c r="I46" s="63">
        <v>0</v>
      </c>
    </row>
    <row r="47" spans="1:9" ht="21.75" thickBot="1" x14ac:dyDescent="0.3">
      <c r="A47" s="29" t="s">
        <v>126</v>
      </c>
      <c r="B47" s="30" t="str">
        <f>VLOOKUP(A47,'3'!A:B,2,0)</f>
        <v>수송용 기기</v>
      </c>
      <c r="C47" s="28"/>
      <c r="D47" s="47"/>
      <c r="E47" s="46"/>
      <c r="F47" s="47">
        <v>257456</v>
      </c>
      <c r="G47" s="46">
        <v>28.4</v>
      </c>
      <c r="H47" s="46">
        <v>5.7</v>
      </c>
      <c r="I47" s="63">
        <v>1.7</v>
      </c>
    </row>
    <row r="48" spans="1:9" ht="21.75" thickBot="1" x14ac:dyDescent="0.3">
      <c r="A48" s="30" t="s">
        <v>127</v>
      </c>
      <c r="B48" s="31" t="str">
        <f>VLOOKUP(A48,'3'!A:B,2,0)</f>
        <v>자동차</v>
      </c>
      <c r="C48" s="28" t="s">
        <v>341</v>
      </c>
      <c r="D48" s="47">
        <v>48998</v>
      </c>
      <c r="E48" s="46">
        <v>-0.1</v>
      </c>
      <c r="F48" s="47">
        <v>183153</v>
      </c>
      <c r="G48" s="46">
        <v>20.2</v>
      </c>
      <c r="H48" s="46">
        <v>-0.2</v>
      </c>
      <c r="I48" s="63">
        <v>0</v>
      </c>
    </row>
    <row r="49" spans="1:9" ht="21.75" thickBot="1" x14ac:dyDescent="0.3">
      <c r="A49" s="30" t="s">
        <v>128</v>
      </c>
      <c r="B49" s="32" t="str">
        <f>VLOOKUP(A49,'3'!A:B,2,0)</f>
        <v>승용차</v>
      </c>
      <c r="C49" s="28" t="s">
        <v>341</v>
      </c>
      <c r="D49" s="47">
        <v>46814</v>
      </c>
      <c r="E49" s="46">
        <v>-1.6</v>
      </c>
      <c r="F49" s="47">
        <v>175155</v>
      </c>
      <c r="G49" s="46">
        <v>19.3</v>
      </c>
      <c r="H49" s="46">
        <v>-2.1</v>
      </c>
      <c r="I49" s="63">
        <v>-0.5</v>
      </c>
    </row>
    <row r="50" spans="1:9" ht="21.75" thickBot="1" x14ac:dyDescent="0.3">
      <c r="A50" s="30" t="s">
        <v>129</v>
      </c>
      <c r="B50" s="32" t="str">
        <f>VLOOKUP(A50,'3'!A:B,2,0)</f>
        <v>버스 및 트럭</v>
      </c>
      <c r="C50" s="28" t="s">
        <v>341</v>
      </c>
      <c r="D50" s="47">
        <v>2183</v>
      </c>
      <c r="E50" s="46">
        <v>49.7</v>
      </c>
      <c r="F50" s="47">
        <v>7992</v>
      </c>
      <c r="G50" s="46">
        <v>0.9</v>
      </c>
      <c r="H50" s="46">
        <v>77.5</v>
      </c>
      <c r="I50" s="63">
        <v>0.4</v>
      </c>
    </row>
    <row r="51" spans="1:9" ht="21.75" thickBot="1" x14ac:dyDescent="0.3">
      <c r="A51" s="30" t="s">
        <v>130</v>
      </c>
      <c r="B51" s="31" t="str">
        <f>VLOOKUP(A51,'3'!A:B,2,0)</f>
        <v>자동차의 부분품</v>
      </c>
      <c r="C51" s="28" t="s">
        <v>337</v>
      </c>
      <c r="D51" s="47">
        <v>15806</v>
      </c>
      <c r="E51" s="46">
        <v>-3.6</v>
      </c>
      <c r="F51" s="47">
        <v>30531</v>
      </c>
      <c r="G51" s="46">
        <v>3.4</v>
      </c>
      <c r="H51" s="46">
        <v>-1.1000000000000001</v>
      </c>
      <c r="I51" s="63">
        <v>0</v>
      </c>
    </row>
    <row r="52" spans="1:9" ht="21.75" thickBot="1" x14ac:dyDescent="0.3">
      <c r="A52" s="30" t="s">
        <v>131</v>
      </c>
      <c r="B52" s="31" t="str">
        <f>VLOOKUP(A52,'3'!A:B,2,0)</f>
        <v>이륜자동차</v>
      </c>
      <c r="C52" s="28" t="s">
        <v>369</v>
      </c>
      <c r="D52" s="47">
        <v>21</v>
      </c>
      <c r="E52" s="46">
        <v>22.2</v>
      </c>
      <c r="F52" s="47">
        <v>25437</v>
      </c>
      <c r="G52" s="46">
        <v>2.8</v>
      </c>
      <c r="H52" s="46">
        <v>36</v>
      </c>
      <c r="I52" s="63">
        <v>0.8</v>
      </c>
    </row>
    <row r="53" spans="1:9" ht="21.75" thickBot="1" x14ac:dyDescent="0.3">
      <c r="A53" s="30" t="s">
        <v>132</v>
      </c>
      <c r="B53" s="31" t="str">
        <f>VLOOKUP(A53,'3'!A:B,2,0)</f>
        <v>항공기류</v>
      </c>
      <c r="C53" s="28"/>
      <c r="D53" s="47"/>
      <c r="E53" s="46"/>
      <c r="F53" s="47">
        <v>3090</v>
      </c>
      <c r="G53" s="46">
        <v>0.3</v>
      </c>
      <c r="H53" s="46">
        <v>40</v>
      </c>
      <c r="I53" s="63">
        <v>0.1</v>
      </c>
    </row>
    <row r="54" spans="1:9" ht="21.75" thickBot="1" x14ac:dyDescent="0.3">
      <c r="A54" s="30" t="s">
        <v>133</v>
      </c>
      <c r="B54" s="31" t="str">
        <f>VLOOKUP(A54,'3'!A:B,2,0)</f>
        <v>선박</v>
      </c>
      <c r="C54" s="28" t="s">
        <v>339</v>
      </c>
      <c r="D54" s="47">
        <v>7908</v>
      </c>
      <c r="E54" s="46" t="s">
        <v>464</v>
      </c>
      <c r="F54" s="47">
        <v>3970</v>
      </c>
      <c r="G54" s="46">
        <v>0.4</v>
      </c>
      <c r="H54" s="46" t="s">
        <v>464</v>
      </c>
      <c r="I54" s="63">
        <v>0.5</v>
      </c>
    </row>
    <row r="55" spans="1:9" ht="21.75" thickBot="1" x14ac:dyDescent="0.3">
      <c r="A55" s="29" t="s">
        <v>134</v>
      </c>
      <c r="B55" s="30" t="str">
        <f>VLOOKUP(A55,'3'!A:B,2,0)</f>
        <v>기타</v>
      </c>
      <c r="C55" s="28"/>
      <c r="D55" s="47"/>
      <c r="E55" s="46"/>
      <c r="F55" s="47">
        <v>174486</v>
      </c>
      <c r="G55" s="46">
        <v>19.2</v>
      </c>
      <c r="H55" s="46">
        <v>16.8</v>
      </c>
      <c r="I55" s="63">
        <v>3</v>
      </c>
    </row>
    <row r="56" spans="1:9" ht="21.75" thickBot="1" x14ac:dyDescent="0.3">
      <c r="A56" s="30" t="s">
        <v>135</v>
      </c>
      <c r="B56" s="31" t="str">
        <f>VLOOKUP(A56,'3'!A:B,2,0)</f>
        <v>과학 광학 기기</v>
      </c>
      <c r="C56" s="28"/>
      <c r="D56" s="47"/>
      <c r="E56" s="46"/>
      <c r="F56" s="47">
        <v>38124</v>
      </c>
      <c r="G56" s="46">
        <v>4.2</v>
      </c>
      <c r="H56" s="46">
        <v>5.8</v>
      </c>
      <c r="I56" s="63">
        <v>0.3</v>
      </c>
    </row>
    <row r="57" spans="1:9" ht="21.75" thickBot="1" x14ac:dyDescent="0.3">
      <c r="A57" s="30" t="s">
        <v>136</v>
      </c>
      <c r="B57" s="31" t="str">
        <f>VLOOKUP(A57,'3'!A:B,2,0)</f>
        <v>사진용 및 영화용 재료</v>
      </c>
      <c r="C57" s="28"/>
      <c r="D57" s="47"/>
      <c r="E57" s="46"/>
      <c r="F57" s="47">
        <v>5496</v>
      </c>
      <c r="G57" s="46">
        <v>0.6</v>
      </c>
      <c r="H57" s="46">
        <v>-7.1</v>
      </c>
      <c r="I57" s="63">
        <v>-0.1</v>
      </c>
    </row>
    <row r="58" spans="1:9" ht="21" x14ac:dyDescent="0.25">
      <c r="A58" s="36" t="s">
        <v>411</v>
      </c>
      <c r="B58" s="39"/>
      <c r="C58" s="39"/>
      <c r="D58" s="52"/>
      <c r="E58" s="58"/>
      <c r="F58" s="52"/>
      <c r="G58" s="58"/>
      <c r="H58" s="58"/>
      <c r="I58" s="58"/>
    </row>
    <row r="59" spans="1:9" ht="21" x14ac:dyDescent="0.25">
      <c r="A59" s="37" t="str">
        <f>HLOOKUP(A58,'4'!59:60,2,0)</f>
        <v xml:space="preserve"> 변화율은 전년대비 변화율을 나타냅니다. 
 *를 붙인 수치는 전년대비 배율을 나타냅니다.</v>
      </c>
      <c r="B59" s="40"/>
      <c r="C59" s="40"/>
      <c r="D59" s="53"/>
      <c r="E59" s="59"/>
      <c r="F59" s="53"/>
      <c r="G59" s="59"/>
      <c r="H59" s="59"/>
      <c r="I59" s="59"/>
    </row>
    <row r="60" spans="1:9" ht="21" x14ac:dyDescent="0.25">
      <c r="A60" s="37"/>
      <c r="B60" s="40"/>
      <c r="C60" s="40"/>
      <c r="D60" s="53"/>
      <c r="E60" s="59"/>
      <c r="F60" s="53"/>
      <c r="G60" s="59"/>
      <c r="H60" s="59"/>
      <c r="I60" s="59"/>
    </row>
    <row r="61" spans="1:9" ht="21" x14ac:dyDescent="0.25">
      <c r="A61" s="37" t="s">
        <v>434</v>
      </c>
      <c r="B61" s="40"/>
      <c r="C61" s="40"/>
      <c r="D61" s="53"/>
      <c r="E61" s="59"/>
      <c r="F61" s="53"/>
      <c r="G61" s="59"/>
      <c r="H61" s="59"/>
      <c r="I61" s="59"/>
    </row>
    <row r="62" spans="1:9" ht="21" x14ac:dyDescent="0.25">
      <c r="A62" s="37" t="str">
        <f>HLOOKUP(A61,'4'!62:63,2,0)</f>
        <v xml:space="preserve"> 증감 기여도는 전년대비 증감 기여도입니다.</v>
      </c>
      <c r="B62" s="40"/>
      <c r="C62" s="40"/>
      <c r="D62" s="53"/>
      <c r="E62" s="59"/>
      <c r="F62" s="53"/>
      <c r="G62" s="59"/>
      <c r="H62" s="59"/>
      <c r="I62" s="59"/>
    </row>
    <row r="63" spans="1:9" x14ac:dyDescent="0.25">
      <c r="A63" s="45"/>
      <c r="B63" s="45"/>
      <c r="C63" s="45"/>
      <c r="D63" s="54"/>
      <c r="E63" s="60"/>
      <c r="F63" s="54"/>
      <c r="G63" s="60"/>
      <c r="H63" s="60"/>
      <c r="I63" s="64"/>
    </row>
    <row r="64" spans="1:9" ht="21" x14ac:dyDescent="0.25">
      <c r="A64" s="38" t="s">
        <v>436</v>
      </c>
      <c r="B64" s="45"/>
      <c r="C64" s="45"/>
      <c r="D64" s="54"/>
      <c r="E64" s="60"/>
      <c r="F64" s="54"/>
      <c r="G64" s="60"/>
      <c r="H64" s="60"/>
      <c r="I64" s="64"/>
    </row>
    <row r="65" spans="1:9" ht="21" x14ac:dyDescent="0.25">
      <c r="A65" s="38" t="s">
        <v>383</v>
      </c>
      <c r="B65" s="45"/>
      <c r="C65" s="45"/>
      <c r="D65" s="54"/>
      <c r="E65" s="60"/>
      <c r="F65" s="54"/>
      <c r="G65" s="60"/>
      <c r="H65" s="60"/>
      <c r="I65" s="64"/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1359A-2720-40BA-925D-E7963FE46E0B}">
  <dimension ref="A1:I62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9" t="s">
        <v>163</v>
      </c>
      <c r="B1" s="45"/>
      <c r="C1" s="45"/>
      <c r="D1" s="50"/>
      <c r="E1" s="56"/>
      <c r="F1" s="55"/>
      <c r="G1" s="61"/>
      <c r="H1" s="61"/>
      <c r="I1" s="61"/>
    </row>
    <row r="2" spans="1:9" ht="23.25" x14ac:dyDescent="0.25">
      <c r="A2" s="49" t="str">
        <f>VLOOKUP(A1,目次!B:C,2,0)</f>
        <v>주요 지역, 국가별 및 상품별 수출, 아시아</v>
      </c>
      <c r="B2" s="45"/>
      <c r="C2" s="45"/>
      <c r="D2" s="50"/>
      <c r="E2" s="56"/>
      <c r="F2" s="55"/>
      <c r="G2" s="61"/>
      <c r="H2" s="61"/>
      <c r="I2" s="61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VLOOKUP(A6,'3'!A:B,2,0)</f>
        <v>품명</v>
      </c>
      <c r="C6" s="18" t="str">
        <f>HLOOKUP(C5,'4'!5:6,2,0)</f>
        <v>단위</v>
      </c>
      <c r="D6" s="51" t="str">
        <f>HLOOKUP(D5,'4'!5:6,2,0)</f>
        <v>수량</v>
      </c>
      <c r="E6" s="57" t="str">
        <f>HLOOKUP(E5,'4'!5:6,2,0)</f>
        <v>변화율</v>
      </c>
      <c r="F6" s="51" t="str">
        <f>HLOOKUP(F5,'4'!5:6,2,0)</f>
        <v>가액</v>
      </c>
      <c r="G6" s="57" t="str">
        <f>HLOOKUP(G5,'4'!5:6,2,0)</f>
        <v>구성비</v>
      </c>
      <c r="H6" s="57" t="str">
        <f>HLOOKUP(H5,'4'!5:6,2,0)</f>
        <v>변화율</v>
      </c>
      <c r="I6" s="62" t="str">
        <f>HLOOKUP(I5,'4'!5:6,2,0)</f>
        <v>증감 기여도</v>
      </c>
    </row>
    <row r="7" spans="1:9" ht="21.75" thickBot="1" x14ac:dyDescent="0.3">
      <c r="A7" s="26" t="s">
        <v>33</v>
      </c>
      <c r="B7" s="27" t="str">
        <f>VLOOKUP(A7,'3'!A:B,2,0)</f>
        <v>총액</v>
      </c>
      <c r="C7" s="28"/>
      <c r="D7" s="47"/>
      <c r="E7" s="46"/>
      <c r="F7" s="47">
        <v>5253444</v>
      </c>
      <c r="G7" s="46">
        <v>100</v>
      </c>
      <c r="H7" s="46">
        <v>4.2</v>
      </c>
      <c r="I7" s="63">
        <v>4.2</v>
      </c>
    </row>
    <row r="8" spans="1:9" ht="21.75" thickBot="1" x14ac:dyDescent="0.3">
      <c r="A8" s="29" t="s">
        <v>87</v>
      </c>
      <c r="B8" s="30" t="str">
        <f>VLOOKUP(A8,'3'!A:B,2,0)</f>
        <v>식료품</v>
      </c>
      <c r="C8" s="28"/>
      <c r="D8" s="47"/>
      <c r="E8" s="46"/>
      <c r="F8" s="47">
        <v>78425</v>
      </c>
      <c r="G8" s="46">
        <v>1.5</v>
      </c>
      <c r="H8" s="46">
        <v>10.4</v>
      </c>
      <c r="I8" s="63">
        <v>0.1</v>
      </c>
    </row>
    <row r="9" spans="1:9" ht="21.75" thickBot="1" x14ac:dyDescent="0.3">
      <c r="A9" s="29" t="s">
        <v>88</v>
      </c>
      <c r="B9" s="30" t="str">
        <f>VLOOKUP(A9,'3'!A:B,2,0)</f>
        <v>원료품</v>
      </c>
      <c r="C9" s="28"/>
      <c r="D9" s="47"/>
      <c r="E9" s="46"/>
      <c r="F9" s="47">
        <v>154195</v>
      </c>
      <c r="G9" s="46">
        <v>2.9</v>
      </c>
      <c r="H9" s="46">
        <v>24.9</v>
      </c>
      <c r="I9" s="63">
        <v>0.6</v>
      </c>
    </row>
    <row r="10" spans="1:9" ht="21.75" thickBot="1" x14ac:dyDescent="0.3">
      <c r="A10" s="29" t="s">
        <v>89</v>
      </c>
      <c r="B10" s="30" t="str">
        <f>VLOOKUP(A10,'3'!A:B,2,0)</f>
        <v>광물성 원료</v>
      </c>
      <c r="C10" s="28"/>
      <c r="D10" s="47"/>
      <c r="E10" s="46"/>
      <c r="F10" s="47">
        <v>81880</v>
      </c>
      <c r="G10" s="46">
        <v>1.6</v>
      </c>
      <c r="H10" s="46">
        <v>5.6</v>
      </c>
      <c r="I10" s="63">
        <v>0.1</v>
      </c>
    </row>
    <row r="11" spans="1:9" ht="21.75" thickBot="1" x14ac:dyDescent="0.3">
      <c r="A11" s="29" t="s">
        <v>90</v>
      </c>
      <c r="B11" s="30" t="str">
        <f>VLOOKUP(A11,'3'!A:B,2,0)</f>
        <v>화학제품</v>
      </c>
      <c r="C11" s="28"/>
      <c r="D11" s="47"/>
      <c r="E11" s="46"/>
      <c r="F11" s="47">
        <v>720630</v>
      </c>
      <c r="G11" s="46">
        <v>13.7</v>
      </c>
      <c r="H11" s="46">
        <v>0.8</v>
      </c>
      <c r="I11" s="63">
        <v>0.1</v>
      </c>
    </row>
    <row r="12" spans="1:9" ht="21.75" thickBot="1" x14ac:dyDescent="0.3">
      <c r="A12" s="30" t="s">
        <v>91</v>
      </c>
      <c r="B12" s="31" t="str">
        <f>VLOOKUP(A12,'3'!A:B,2,0)</f>
        <v>유기화합물</v>
      </c>
      <c r="C12" s="28"/>
      <c r="D12" s="47"/>
      <c r="E12" s="46"/>
      <c r="F12" s="47">
        <v>109302</v>
      </c>
      <c r="G12" s="46">
        <v>2.1</v>
      </c>
      <c r="H12" s="46">
        <v>-7.7</v>
      </c>
      <c r="I12" s="63">
        <v>-0.2</v>
      </c>
    </row>
    <row r="13" spans="1:9" ht="21.75" thickBot="1" x14ac:dyDescent="0.3">
      <c r="A13" s="30" t="s">
        <v>92</v>
      </c>
      <c r="B13" s="31" t="str">
        <f>VLOOKUP(A13,'3'!A:B,2,0)</f>
        <v>의약품</v>
      </c>
      <c r="C13" s="28" t="s">
        <v>336</v>
      </c>
      <c r="D13" s="47">
        <v>4615741</v>
      </c>
      <c r="E13" s="46">
        <v>14.1</v>
      </c>
      <c r="F13" s="47">
        <v>44085</v>
      </c>
      <c r="G13" s="46">
        <v>0.8</v>
      </c>
      <c r="H13" s="46">
        <v>23.8</v>
      </c>
      <c r="I13" s="63">
        <v>0.2</v>
      </c>
    </row>
    <row r="14" spans="1:9" ht="21.75" thickBot="1" x14ac:dyDescent="0.3">
      <c r="A14" s="30" t="s">
        <v>93</v>
      </c>
      <c r="B14" s="31" t="str">
        <f>VLOOKUP(A14,'3'!A:B,2,0)</f>
        <v>플라스틱</v>
      </c>
      <c r="C14" s="28" t="s">
        <v>337</v>
      </c>
      <c r="D14" s="47">
        <v>379822</v>
      </c>
      <c r="E14" s="46">
        <v>-4.5999999999999996</v>
      </c>
      <c r="F14" s="47">
        <v>235253</v>
      </c>
      <c r="G14" s="46">
        <v>4.5</v>
      </c>
      <c r="H14" s="46">
        <v>1.4</v>
      </c>
      <c r="I14" s="63">
        <v>0.1</v>
      </c>
    </row>
    <row r="15" spans="1:9" ht="21.75" thickBot="1" x14ac:dyDescent="0.3">
      <c r="A15" s="29" t="s">
        <v>94</v>
      </c>
      <c r="B15" s="30" t="str">
        <f>VLOOKUP(A15,'3'!A:B,2,0)</f>
        <v>원료별 제품</v>
      </c>
      <c r="C15" s="28"/>
      <c r="D15" s="47"/>
      <c r="E15" s="46"/>
      <c r="F15" s="47">
        <v>670961</v>
      </c>
      <c r="G15" s="46">
        <v>12.8</v>
      </c>
      <c r="H15" s="46">
        <v>0.5</v>
      </c>
      <c r="I15" s="63">
        <v>0.1</v>
      </c>
    </row>
    <row r="16" spans="1:9" ht="21.75" thickBot="1" x14ac:dyDescent="0.3">
      <c r="A16" s="30" t="s">
        <v>95</v>
      </c>
      <c r="B16" s="31" t="str">
        <f>VLOOKUP(A16,'3'!A:B,2,0)</f>
        <v>철강</v>
      </c>
      <c r="C16" s="28" t="s">
        <v>338</v>
      </c>
      <c r="D16" s="47">
        <v>1811</v>
      </c>
      <c r="E16" s="46">
        <v>-3.1</v>
      </c>
      <c r="F16" s="47">
        <v>217915</v>
      </c>
      <c r="G16" s="46">
        <v>4.0999999999999996</v>
      </c>
      <c r="H16" s="46">
        <v>-5.5</v>
      </c>
      <c r="I16" s="63">
        <v>-0.3</v>
      </c>
    </row>
    <row r="17" spans="1:9" ht="21.75" thickBot="1" x14ac:dyDescent="0.3">
      <c r="A17" s="30" t="s">
        <v>96</v>
      </c>
      <c r="B17" s="31" t="str">
        <f>VLOOKUP(A17,'3'!A:B,2,0)</f>
        <v>비철금속</v>
      </c>
      <c r="C17" s="28" t="s">
        <v>337</v>
      </c>
      <c r="D17" s="47">
        <v>106408</v>
      </c>
      <c r="E17" s="46">
        <v>-10.5</v>
      </c>
      <c r="F17" s="47">
        <v>208269</v>
      </c>
      <c r="G17" s="46">
        <v>4</v>
      </c>
      <c r="H17" s="46">
        <v>6.9</v>
      </c>
      <c r="I17" s="63">
        <v>0.3</v>
      </c>
    </row>
    <row r="18" spans="1:9" ht="21.75" thickBot="1" x14ac:dyDescent="0.3">
      <c r="A18" s="30" t="s">
        <v>97</v>
      </c>
      <c r="B18" s="31" t="str">
        <f>VLOOKUP(A18,'3'!A:B,2,0)</f>
        <v>금속제품</v>
      </c>
      <c r="C18" s="28"/>
      <c r="D18" s="47"/>
      <c r="E18" s="46"/>
      <c r="F18" s="47">
        <v>72177</v>
      </c>
      <c r="G18" s="46">
        <v>1.4</v>
      </c>
      <c r="H18" s="46">
        <v>3.2</v>
      </c>
      <c r="I18" s="63">
        <v>0</v>
      </c>
    </row>
    <row r="19" spans="1:9" ht="21.75" thickBot="1" x14ac:dyDescent="0.3">
      <c r="A19" s="30" t="s">
        <v>98</v>
      </c>
      <c r="B19" s="31" t="str">
        <f>VLOOKUP(A19,'3'!A:B,2,0)</f>
        <v>직물용 실 및 섬유제품</v>
      </c>
      <c r="C19" s="28"/>
      <c r="D19" s="47"/>
      <c r="E19" s="46"/>
      <c r="F19" s="47">
        <v>54306</v>
      </c>
      <c r="G19" s="46">
        <v>1</v>
      </c>
      <c r="H19" s="46">
        <v>0.5</v>
      </c>
      <c r="I19" s="63">
        <v>0</v>
      </c>
    </row>
    <row r="20" spans="1:9" ht="21.75" thickBot="1" x14ac:dyDescent="0.3">
      <c r="A20" s="30" t="s">
        <v>99</v>
      </c>
      <c r="B20" s="31" t="str">
        <f>VLOOKUP(A20,'3'!A:B,2,0)</f>
        <v>비금속 철물제품</v>
      </c>
      <c r="C20" s="28"/>
      <c r="D20" s="47"/>
      <c r="E20" s="46"/>
      <c r="F20" s="47">
        <v>63827</v>
      </c>
      <c r="G20" s="46">
        <v>1.2</v>
      </c>
      <c r="H20" s="46">
        <v>6</v>
      </c>
      <c r="I20" s="63">
        <v>0.1</v>
      </c>
    </row>
    <row r="21" spans="1:9" ht="21.75" thickBot="1" x14ac:dyDescent="0.3">
      <c r="A21" s="30" t="s">
        <v>100</v>
      </c>
      <c r="B21" s="31" t="str">
        <f>VLOOKUP(A21,'3'!A:B,2,0)</f>
        <v>고무제품</v>
      </c>
      <c r="C21" s="28" t="s">
        <v>337</v>
      </c>
      <c r="D21" s="47">
        <v>21683</v>
      </c>
      <c r="E21" s="46">
        <v>-26</v>
      </c>
      <c r="F21" s="47">
        <v>26987</v>
      </c>
      <c r="G21" s="46">
        <v>0.5</v>
      </c>
      <c r="H21" s="46">
        <v>-9.4</v>
      </c>
      <c r="I21" s="63">
        <v>-0.1</v>
      </c>
    </row>
    <row r="22" spans="1:9" ht="21.75" thickBot="1" x14ac:dyDescent="0.3">
      <c r="A22" s="30" t="s">
        <v>101</v>
      </c>
      <c r="B22" s="31" t="str">
        <f>VLOOKUP(A22,'3'!A:B,2,0)</f>
        <v>종이류 및 종이제품</v>
      </c>
      <c r="C22" s="28" t="s">
        <v>337</v>
      </c>
      <c r="D22" s="47">
        <v>172903</v>
      </c>
      <c r="E22" s="46">
        <v>2.4</v>
      </c>
      <c r="F22" s="47">
        <v>25449</v>
      </c>
      <c r="G22" s="46">
        <v>0.5</v>
      </c>
      <c r="H22" s="46">
        <v>-3.3</v>
      </c>
      <c r="I22" s="63">
        <v>0</v>
      </c>
    </row>
    <row r="23" spans="1:9" ht="21.75" thickBot="1" x14ac:dyDescent="0.3">
      <c r="A23" s="29" t="s">
        <v>102</v>
      </c>
      <c r="B23" s="30" t="str">
        <f>VLOOKUP(A23,'3'!A:B,2,0)</f>
        <v>일반 기계</v>
      </c>
      <c r="C23" s="28"/>
      <c r="D23" s="47"/>
      <c r="E23" s="46"/>
      <c r="F23" s="47">
        <v>911125</v>
      </c>
      <c r="G23" s="46">
        <v>17.3</v>
      </c>
      <c r="H23" s="46">
        <v>1.7</v>
      </c>
      <c r="I23" s="63">
        <v>0.3</v>
      </c>
    </row>
    <row r="24" spans="1:9" ht="21.75" thickBot="1" x14ac:dyDescent="0.3">
      <c r="A24" s="30" t="s">
        <v>103</v>
      </c>
      <c r="B24" s="31" t="str">
        <f>VLOOKUP(A24,'3'!A:B,2,0)</f>
        <v>원동기</v>
      </c>
      <c r="C24" s="28" t="s">
        <v>337</v>
      </c>
      <c r="D24" s="47">
        <v>41461</v>
      </c>
      <c r="E24" s="46">
        <v>6.4</v>
      </c>
      <c r="F24" s="47">
        <v>95667</v>
      </c>
      <c r="G24" s="46">
        <v>1.8</v>
      </c>
      <c r="H24" s="46">
        <v>24.2</v>
      </c>
      <c r="I24" s="63">
        <v>0.4</v>
      </c>
    </row>
    <row r="25" spans="1:9" ht="42.75" thickBot="1" x14ac:dyDescent="0.3">
      <c r="A25" s="30" t="s">
        <v>104</v>
      </c>
      <c r="B25" s="31" t="str">
        <f>VLOOKUP(A25,'3'!A:B,2,0)</f>
        <v>전산기류, 주변기기 포함</v>
      </c>
      <c r="C25" s="28" t="s">
        <v>342</v>
      </c>
      <c r="D25" s="47">
        <v>419</v>
      </c>
      <c r="E25" s="46">
        <v>19.3</v>
      </c>
      <c r="F25" s="47">
        <v>8051</v>
      </c>
      <c r="G25" s="46">
        <v>0.2</v>
      </c>
      <c r="H25" s="46">
        <v>-12.7</v>
      </c>
      <c r="I25" s="63">
        <v>0</v>
      </c>
    </row>
    <row r="26" spans="1:9" ht="21.75" thickBot="1" x14ac:dyDescent="0.3">
      <c r="A26" s="30" t="s">
        <v>105</v>
      </c>
      <c r="B26" s="31" t="str">
        <f>VLOOKUP(A26,'3'!A:B,2,0)</f>
        <v>전산기류의 부분품</v>
      </c>
      <c r="C26" s="28" t="s">
        <v>337</v>
      </c>
      <c r="D26" s="47">
        <v>3804</v>
      </c>
      <c r="E26" s="46">
        <v>-18.600000000000001</v>
      </c>
      <c r="F26" s="47">
        <v>45860</v>
      </c>
      <c r="G26" s="46">
        <v>0.9</v>
      </c>
      <c r="H26" s="46">
        <v>0.3</v>
      </c>
      <c r="I26" s="63">
        <v>0</v>
      </c>
    </row>
    <row r="27" spans="1:9" ht="21.75" thickBot="1" x14ac:dyDescent="0.3">
      <c r="A27" s="30" t="s">
        <v>106</v>
      </c>
      <c r="B27" s="31" t="str">
        <f>VLOOKUP(A27,'3'!A:B,2,0)</f>
        <v>반도체 등 제조 장치</v>
      </c>
      <c r="C27" s="28" t="s">
        <v>337</v>
      </c>
      <c r="D27" s="47">
        <v>10844</v>
      </c>
      <c r="E27" s="46">
        <v>-1.9</v>
      </c>
      <c r="F27" s="47">
        <v>323023</v>
      </c>
      <c r="G27" s="46">
        <v>6.1</v>
      </c>
      <c r="H27" s="46">
        <v>-3.8</v>
      </c>
      <c r="I27" s="63">
        <v>-0.3</v>
      </c>
    </row>
    <row r="28" spans="1:9" ht="21.75" thickBot="1" x14ac:dyDescent="0.3">
      <c r="A28" s="30" t="s">
        <v>107</v>
      </c>
      <c r="B28" s="31" t="str">
        <f>VLOOKUP(A28,'3'!A:B,2,0)</f>
        <v>금속 가공 기계</v>
      </c>
      <c r="C28" s="28"/>
      <c r="D28" s="47"/>
      <c r="E28" s="46"/>
      <c r="F28" s="47">
        <v>54766</v>
      </c>
      <c r="G28" s="46">
        <v>1</v>
      </c>
      <c r="H28" s="46">
        <v>2</v>
      </c>
      <c r="I28" s="63">
        <v>0</v>
      </c>
    </row>
    <row r="29" spans="1:9" ht="21.75" thickBot="1" x14ac:dyDescent="0.3">
      <c r="A29" s="30" t="s">
        <v>108</v>
      </c>
      <c r="B29" s="31" t="str">
        <f>VLOOKUP(A29,'3'!A:B,2,0)</f>
        <v>펌프 및 원심분리기</v>
      </c>
      <c r="C29" s="28"/>
      <c r="D29" s="47"/>
      <c r="E29" s="46"/>
      <c r="F29" s="47">
        <v>74992</v>
      </c>
      <c r="G29" s="46">
        <v>1.4</v>
      </c>
      <c r="H29" s="46">
        <v>9.4</v>
      </c>
      <c r="I29" s="63">
        <v>0.1</v>
      </c>
    </row>
    <row r="30" spans="1:9" ht="21.75" thickBot="1" x14ac:dyDescent="0.3">
      <c r="A30" s="30" t="s">
        <v>109</v>
      </c>
      <c r="B30" s="31" t="str">
        <f>VLOOKUP(A30,'3'!A:B,2,0)</f>
        <v>건설용 및 광산용 기계</v>
      </c>
      <c r="C30" s="28"/>
      <c r="D30" s="47"/>
      <c r="E30" s="46"/>
      <c r="F30" s="47">
        <v>18801</v>
      </c>
      <c r="G30" s="46">
        <v>0.4</v>
      </c>
      <c r="H30" s="46">
        <v>-14.7</v>
      </c>
      <c r="I30" s="63">
        <v>-0.1</v>
      </c>
    </row>
    <row r="31" spans="1:9" ht="21.75" thickBot="1" x14ac:dyDescent="0.3">
      <c r="A31" s="30" t="s">
        <v>110</v>
      </c>
      <c r="B31" s="31" t="str">
        <f>VLOOKUP(A31,'3'!A:B,2,0)</f>
        <v>하역 기계</v>
      </c>
      <c r="C31" s="28"/>
      <c r="D31" s="47"/>
      <c r="E31" s="46"/>
      <c r="F31" s="47">
        <v>25588</v>
      </c>
      <c r="G31" s="46">
        <v>0.5</v>
      </c>
      <c r="H31" s="46">
        <v>-7.9</v>
      </c>
      <c r="I31" s="63">
        <v>0</v>
      </c>
    </row>
    <row r="32" spans="1:9" ht="21.75" thickBot="1" x14ac:dyDescent="0.3">
      <c r="A32" s="30" t="s">
        <v>111</v>
      </c>
      <c r="B32" s="31" t="str">
        <f>VLOOKUP(A32,'3'!A:B,2,0)</f>
        <v>가열용 및 냉각용 기기</v>
      </c>
      <c r="C32" s="28"/>
      <c r="D32" s="47"/>
      <c r="E32" s="46"/>
      <c r="F32" s="47">
        <v>22163</v>
      </c>
      <c r="G32" s="46">
        <v>0.4</v>
      </c>
      <c r="H32" s="46">
        <v>20.8</v>
      </c>
      <c r="I32" s="63">
        <v>0.1</v>
      </c>
    </row>
    <row r="33" spans="1:9" ht="21.75" thickBot="1" x14ac:dyDescent="0.3">
      <c r="A33" s="30" t="s">
        <v>112</v>
      </c>
      <c r="B33" s="31" t="str">
        <f>VLOOKUP(A33,'3'!A:B,2,0)</f>
        <v>섬유 기계</v>
      </c>
      <c r="C33" s="28"/>
      <c r="D33" s="47"/>
      <c r="E33" s="46"/>
      <c r="F33" s="47">
        <v>24175</v>
      </c>
      <c r="G33" s="46">
        <v>0.5</v>
      </c>
      <c r="H33" s="46">
        <v>0.3</v>
      </c>
      <c r="I33" s="63">
        <v>0</v>
      </c>
    </row>
    <row r="34" spans="1:9" ht="21.75" thickBot="1" x14ac:dyDescent="0.3">
      <c r="A34" s="30" t="s">
        <v>113</v>
      </c>
      <c r="B34" s="31" t="str">
        <f>VLOOKUP(A34,'3'!A:B,2,0)</f>
        <v>베어링</v>
      </c>
      <c r="C34" s="28" t="s">
        <v>337</v>
      </c>
      <c r="D34" s="47">
        <v>10746</v>
      </c>
      <c r="E34" s="46">
        <v>-4.5</v>
      </c>
      <c r="F34" s="47">
        <v>24761</v>
      </c>
      <c r="G34" s="46">
        <v>0.5</v>
      </c>
      <c r="H34" s="46">
        <v>2.8</v>
      </c>
      <c r="I34" s="63">
        <v>0</v>
      </c>
    </row>
    <row r="35" spans="1:9" ht="21.75" thickBot="1" x14ac:dyDescent="0.3">
      <c r="A35" s="29" t="s">
        <v>114</v>
      </c>
      <c r="B35" s="30" t="str">
        <f>VLOOKUP(A35,'3'!A:B,2,0)</f>
        <v>전기 기기</v>
      </c>
      <c r="C35" s="28"/>
      <c r="D35" s="47"/>
      <c r="E35" s="46"/>
      <c r="F35" s="47">
        <v>1160950</v>
      </c>
      <c r="G35" s="46">
        <v>22.1</v>
      </c>
      <c r="H35" s="46">
        <v>7.3</v>
      </c>
      <c r="I35" s="63">
        <v>1.6</v>
      </c>
    </row>
    <row r="36" spans="1:9" ht="21.75" thickBot="1" x14ac:dyDescent="0.3">
      <c r="A36" s="30" t="s">
        <v>115</v>
      </c>
      <c r="B36" s="31" t="str">
        <f>VLOOKUP(A36,'3'!A:B,2,0)</f>
        <v>반도체 등 전자부품</v>
      </c>
      <c r="C36" s="28"/>
      <c r="D36" s="47"/>
      <c r="E36" s="46"/>
      <c r="F36" s="47">
        <v>571672</v>
      </c>
      <c r="G36" s="46">
        <v>10.9</v>
      </c>
      <c r="H36" s="46">
        <v>16.899999999999999</v>
      </c>
      <c r="I36" s="63">
        <v>1.6</v>
      </c>
    </row>
    <row r="37" spans="1:9" ht="21.75" thickBot="1" x14ac:dyDescent="0.3">
      <c r="A37" s="30" t="s">
        <v>116</v>
      </c>
      <c r="B37" s="32" t="str">
        <f>VLOOKUP(A37,'3'!A:B,2,0)</f>
        <v>IC</v>
      </c>
      <c r="C37" s="28" t="s">
        <v>343</v>
      </c>
      <c r="D37" s="47">
        <v>7267</v>
      </c>
      <c r="E37" s="46">
        <v>3.9</v>
      </c>
      <c r="F37" s="47">
        <v>453213</v>
      </c>
      <c r="G37" s="46">
        <v>8.6</v>
      </c>
      <c r="H37" s="46">
        <v>16.100000000000001</v>
      </c>
      <c r="I37" s="63">
        <v>1.2</v>
      </c>
    </row>
    <row r="38" spans="1:9" ht="21.75" thickBot="1" x14ac:dyDescent="0.3">
      <c r="A38" s="30" t="s">
        <v>117</v>
      </c>
      <c r="B38" s="31" t="str">
        <f>VLOOKUP(A38,'3'!A:B,2,0)</f>
        <v>음향 및 영상 기기</v>
      </c>
      <c r="C38" s="28" t="s">
        <v>342</v>
      </c>
      <c r="D38" s="47">
        <v>10513</v>
      </c>
      <c r="E38" s="46">
        <v>-2.2999999999999998</v>
      </c>
      <c r="F38" s="47">
        <v>32035</v>
      </c>
      <c r="G38" s="46">
        <v>0.6</v>
      </c>
      <c r="H38" s="46">
        <v>-11</v>
      </c>
      <c r="I38" s="63">
        <v>-0.1</v>
      </c>
    </row>
    <row r="39" spans="1:9" ht="42.75" thickBot="1" x14ac:dyDescent="0.3">
      <c r="A39" s="30" t="s">
        <v>118</v>
      </c>
      <c r="B39" s="32" t="str">
        <f>VLOOKUP(A39,'3'!A:B,2,0)</f>
        <v>영상 기록 및 재생 기기</v>
      </c>
      <c r="C39" s="28" t="s">
        <v>342</v>
      </c>
      <c r="D39" s="47">
        <v>232</v>
      </c>
      <c r="E39" s="46">
        <v>-13.8</v>
      </c>
      <c r="F39" s="47">
        <v>15585</v>
      </c>
      <c r="G39" s="46">
        <v>0.3</v>
      </c>
      <c r="H39" s="46">
        <v>-3.9</v>
      </c>
      <c r="I39" s="63">
        <v>0</v>
      </c>
    </row>
    <row r="40" spans="1:9" ht="21.75" thickBot="1" x14ac:dyDescent="0.3">
      <c r="A40" s="30" t="s">
        <v>119</v>
      </c>
      <c r="B40" s="32" t="str">
        <f>VLOOKUP(A40,'3'!A:B,2,0)</f>
        <v>TV 수상기</v>
      </c>
      <c r="C40" s="28" t="s">
        <v>342</v>
      </c>
      <c r="D40" s="47">
        <v>157</v>
      </c>
      <c r="E40" s="46">
        <v>125.8</v>
      </c>
      <c r="F40" s="47">
        <v>1041</v>
      </c>
      <c r="G40" s="46">
        <v>0</v>
      </c>
      <c r="H40" s="46">
        <v>-18.100000000000001</v>
      </c>
      <c r="I40" s="63">
        <v>0</v>
      </c>
    </row>
    <row r="41" spans="1:9" ht="42.75" thickBot="1" x14ac:dyDescent="0.3">
      <c r="A41" s="30" t="s">
        <v>120</v>
      </c>
      <c r="B41" s="31" t="str">
        <f>VLOOKUP(A41,'3'!A:B,2,0)</f>
        <v>음향 및 영상 기기의 부분품</v>
      </c>
      <c r="C41" s="28"/>
      <c r="D41" s="47"/>
      <c r="E41" s="46"/>
      <c r="F41" s="47">
        <v>9364</v>
      </c>
      <c r="G41" s="46">
        <v>0.2</v>
      </c>
      <c r="H41" s="46">
        <v>-12.6</v>
      </c>
      <c r="I41" s="63">
        <v>0</v>
      </c>
    </row>
    <row r="42" spans="1:9" ht="21.75" thickBot="1" x14ac:dyDescent="0.3">
      <c r="A42" s="30" t="s">
        <v>121</v>
      </c>
      <c r="B42" s="31" t="str">
        <f>VLOOKUP(A42,'3'!A:B,2,0)</f>
        <v>중전 기기</v>
      </c>
      <c r="C42" s="28"/>
      <c r="D42" s="47"/>
      <c r="E42" s="46"/>
      <c r="F42" s="47">
        <v>61325</v>
      </c>
      <c r="G42" s="46">
        <v>1.2</v>
      </c>
      <c r="H42" s="46">
        <v>6.2</v>
      </c>
      <c r="I42" s="63">
        <v>0.1</v>
      </c>
    </row>
    <row r="43" spans="1:9" ht="21.75" thickBot="1" x14ac:dyDescent="0.3">
      <c r="A43" s="30" t="s">
        <v>122</v>
      </c>
      <c r="B43" s="31" t="str">
        <f>VLOOKUP(A43,'3'!A:B,2,0)</f>
        <v>통신기</v>
      </c>
      <c r="C43" s="28"/>
      <c r="D43" s="47"/>
      <c r="E43" s="46"/>
      <c r="F43" s="47">
        <v>11120</v>
      </c>
      <c r="G43" s="46">
        <v>0.2</v>
      </c>
      <c r="H43" s="46">
        <v>-44.6</v>
      </c>
      <c r="I43" s="63">
        <v>-0.2</v>
      </c>
    </row>
    <row r="44" spans="1:9" ht="21.75" thickBot="1" x14ac:dyDescent="0.3">
      <c r="A44" s="30" t="s">
        <v>123</v>
      </c>
      <c r="B44" s="31" t="str">
        <f>VLOOKUP(A44,'3'!A:B,2,0)</f>
        <v>전기 계측 기기</v>
      </c>
      <c r="C44" s="28"/>
      <c r="D44" s="47"/>
      <c r="E44" s="46"/>
      <c r="F44" s="47">
        <v>109080</v>
      </c>
      <c r="G44" s="46">
        <v>2.1</v>
      </c>
      <c r="H44" s="46">
        <v>2</v>
      </c>
      <c r="I44" s="63">
        <v>0</v>
      </c>
    </row>
    <row r="45" spans="1:9" ht="21.75" thickBot="1" x14ac:dyDescent="0.3">
      <c r="A45" s="30" t="s">
        <v>124</v>
      </c>
      <c r="B45" s="31" t="str">
        <f>VLOOKUP(A45,'3'!A:B,2,0)</f>
        <v>전기회로 등의 기기</v>
      </c>
      <c r="C45" s="28"/>
      <c r="D45" s="47"/>
      <c r="E45" s="46"/>
      <c r="F45" s="47">
        <v>148432</v>
      </c>
      <c r="G45" s="46">
        <v>2.8</v>
      </c>
      <c r="H45" s="46">
        <v>3.4</v>
      </c>
      <c r="I45" s="63">
        <v>0.1</v>
      </c>
    </row>
    <row r="46" spans="1:9" ht="21.75" thickBot="1" x14ac:dyDescent="0.3">
      <c r="A46" s="30" t="s">
        <v>125</v>
      </c>
      <c r="B46" s="31" t="str">
        <f>VLOOKUP(A46,'3'!A:B,2,0)</f>
        <v>전지</v>
      </c>
      <c r="C46" s="28"/>
      <c r="D46" s="47"/>
      <c r="E46" s="46"/>
      <c r="F46" s="47">
        <v>15579</v>
      </c>
      <c r="G46" s="46">
        <v>0.3</v>
      </c>
      <c r="H46" s="46">
        <v>-6.8</v>
      </c>
      <c r="I46" s="63">
        <v>0</v>
      </c>
    </row>
    <row r="47" spans="1:9" ht="21.75" thickBot="1" x14ac:dyDescent="0.3">
      <c r="A47" s="29" t="s">
        <v>126</v>
      </c>
      <c r="B47" s="30" t="str">
        <f>VLOOKUP(A47,'3'!A:B,2,0)</f>
        <v>수송용 기기</v>
      </c>
      <c r="C47" s="28"/>
      <c r="D47" s="47"/>
      <c r="E47" s="46"/>
      <c r="F47" s="47">
        <v>388001</v>
      </c>
      <c r="G47" s="46">
        <v>7.4</v>
      </c>
      <c r="H47" s="46">
        <v>-2.7</v>
      </c>
      <c r="I47" s="63">
        <v>-0.2</v>
      </c>
    </row>
    <row r="48" spans="1:9" ht="21.75" thickBot="1" x14ac:dyDescent="0.3">
      <c r="A48" s="30" t="s">
        <v>127</v>
      </c>
      <c r="B48" s="31" t="str">
        <f>VLOOKUP(A48,'3'!A:B,2,0)</f>
        <v>자동차</v>
      </c>
      <c r="C48" s="28" t="s">
        <v>341</v>
      </c>
      <c r="D48" s="47">
        <v>84282</v>
      </c>
      <c r="E48" s="46">
        <v>0.3</v>
      </c>
      <c r="F48" s="47">
        <v>246711</v>
      </c>
      <c r="G48" s="46">
        <v>4.7</v>
      </c>
      <c r="H48" s="46">
        <v>9.1</v>
      </c>
      <c r="I48" s="63">
        <v>0.4</v>
      </c>
    </row>
    <row r="49" spans="1:9" ht="21.75" thickBot="1" x14ac:dyDescent="0.3">
      <c r="A49" s="30" t="s">
        <v>128</v>
      </c>
      <c r="B49" s="32" t="str">
        <f>VLOOKUP(A49,'3'!A:B,2,0)</f>
        <v>승용차</v>
      </c>
      <c r="C49" s="28" t="s">
        <v>341</v>
      </c>
      <c r="D49" s="47">
        <v>67419</v>
      </c>
      <c r="E49" s="46">
        <v>2.4</v>
      </c>
      <c r="F49" s="47">
        <v>209661</v>
      </c>
      <c r="G49" s="46">
        <v>4</v>
      </c>
      <c r="H49" s="46">
        <v>10.6</v>
      </c>
      <c r="I49" s="63">
        <v>0.4</v>
      </c>
    </row>
    <row r="50" spans="1:9" ht="21.75" thickBot="1" x14ac:dyDescent="0.3">
      <c r="A50" s="30" t="s">
        <v>129</v>
      </c>
      <c r="B50" s="32" t="str">
        <f>VLOOKUP(A50,'3'!A:B,2,0)</f>
        <v>버스 및 트럭</v>
      </c>
      <c r="C50" s="28" t="s">
        <v>341</v>
      </c>
      <c r="D50" s="47">
        <v>14586</v>
      </c>
      <c r="E50" s="46">
        <v>-6.7</v>
      </c>
      <c r="F50" s="47">
        <v>34984</v>
      </c>
      <c r="G50" s="46">
        <v>0.7</v>
      </c>
      <c r="H50" s="46">
        <v>1.2</v>
      </c>
      <c r="I50" s="63">
        <v>0</v>
      </c>
    </row>
    <row r="51" spans="1:9" ht="21.75" thickBot="1" x14ac:dyDescent="0.3">
      <c r="A51" s="30" t="s">
        <v>130</v>
      </c>
      <c r="B51" s="31" t="str">
        <f>VLOOKUP(A51,'3'!A:B,2,0)</f>
        <v>자동차의 부분품</v>
      </c>
      <c r="C51" s="28" t="s">
        <v>337</v>
      </c>
      <c r="D51" s="47">
        <v>74297</v>
      </c>
      <c r="E51" s="46">
        <v>-6.2</v>
      </c>
      <c r="F51" s="47">
        <v>116355</v>
      </c>
      <c r="G51" s="46">
        <v>2.2000000000000002</v>
      </c>
      <c r="H51" s="46">
        <v>-6.2</v>
      </c>
      <c r="I51" s="63">
        <v>-0.2</v>
      </c>
    </row>
    <row r="52" spans="1:9" ht="21.75" thickBot="1" x14ac:dyDescent="0.3">
      <c r="A52" s="30" t="s">
        <v>131</v>
      </c>
      <c r="B52" s="31" t="str">
        <f>VLOOKUP(A52,'3'!A:B,2,0)</f>
        <v>이륜자동차</v>
      </c>
      <c r="C52" s="28" t="s">
        <v>369</v>
      </c>
      <c r="D52" s="47">
        <v>15</v>
      </c>
      <c r="E52" s="46">
        <v>36.1</v>
      </c>
      <c r="F52" s="47">
        <v>3666</v>
      </c>
      <c r="G52" s="46">
        <v>0.1</v>
      </c>
      <c r="H52" s="46">
        <v>51.7</v>
      </c>
      <c r="I52" s="63">
        <v>0</v>
      </c>
    </row>
    <row r="53" spans="1:9" ht="21.75" thickBot="1" x14ac:dyDescent="0.3">
      <c r="A53" s="30" t="s">
        <v>132</v>
      </c>
      <c r="B53" s="31" t="str">
        <f>VLOOKUP(A53,'3'!A:B,2,0)</f>
        <v>항공기류</v>
      </c>
      <c r="C53" s="28"/>
      <c r="D53" s="47"/>
      <c r="E53" s="46"/>
      <c r="F53" s="47">
        <v>1740</v>
      </c>
      <c r="G53" s="46">
        <v>0</v>
      </c>
      <c r="H53" s="46">
        <v>76.900000000000006</v>
      </c>
      <c r="I53" s="63">
        <v>0</v>
      </c>
    </row>
    <row r="54" spans="1:9" ht="21.75" thickBot="1" x14ac:dyDescent="0.3">
      <c r="A54" s="30" t="s">
        <v>133</v>
      </c>
      <c r="B54" s="31" t="str">
        <f>VLOOKUP(A54,'3'!A:B,2,0)</f>
        <v>선박</v>
      </c>
      <c r="C54" s="28" t="s">
        <v>339</v>
      </c>
      <c r="D54" s="47">
        <v>39281</v>
      </c>
      <c r="E54" s="46">
        <v>-73.3</v>
      </c>
      <c r="F54" s="47">
        <v>9705</v>
      </c>
      <c r="G54" s="46">
        <v>0.2</v>
      </c>
      <c r="H54" s="46">
        <v>-67.7</v>
      </c>
      <c r="I54" s="63">
        <v>-0.4</v>
      </c>
    </row>
    <row r="55" spans="1:9" ht="21.75" thickBot="1" x14ac:dyDescent="0.3">
      <c r="A55" s="29" t="s">
        <v>134</v>
      </c>
      <c r="B55" s="30" t="str">
        <f>VLOOKUP(A55,'3'!A:B,2,0)</f>
        <v>기타</v>
      </c>
      <c r="C55" s="28"/>
      <c r="D55" s="47"/>
      <c r="E55" s="46"/>
      <c r="F55" s="47">
        <v>1087277</v>
      </c>
      <c r="G55" s="46">
        <v>20.7</v>
      </c>
      <c r="H55" s="46">
        <v>7.9</v>
      </c>
      <c r="I55" s="63">
        <v>1.6</v>
      </c>
    </row>
    <row r="56" spans="1:9" ht="21.75" thickBot="1" x14ac:dyDescent="0.3">
      <c r="A56" s="30" t="s">
        <v>135</v>
      </c>
      <c r="B56" s="31" t="str">
        <f>VLOOKUP(A56,'3'!A:B,2,0)</f>
        <v>과학 광학 기기</v>
      </c>
      <c r="C56" s="28"/>
      <c r="D56" s="47"/>
      <c r="E56" s="46"/>
      <c r="F56" s="47">
        <v>124068</v>
      </c>
      <c r="G56" s="46">
        <v>2.4</v>
      </c>
      <c r="H56" s="46">
        <v>-3.2</v>
      </c>
      <c r="I56" s="63">
        <v>-0.1</v>
      </c>
    </row>
    <row r="57" spans="1:9" ht="21.75" thickBot="1" x14ac:dyDescent="0.3">
      <c r="A57" s="30" t="s">
        <v>136</v>
      </c>
      <c r="B57" s="31" t="str">
        <f>VLOOKUP(A57,'3'!A:B,2,0)</f>
        <v>사진용 및 영화용 재료</v>
      </c>
      <c r="C57" s="28"/>
      <c r="D57" s="47"/>
      <c r="E57" s="46"/>
      <c r="F57" s="47">
        <v>56283</v>
      </c>
      <c r="G57" s="46">
        <v>1.1000000000000001</v>
      </c>
      <c r="H57" s="46">
        <v>14.1</v>
      </c>
      <c r="I57" s="63">
        <v>0.1</v>
      </c>
    </row>
    <row r="58" spans="1:9" ht="21" x14ac:dyDescent="0.25">
      <c r="A58" s="36" t="s">
        <v>411</v>
      </c>
      <c r="B58" s="39"/>
      <c r="C58" s="39"/>
      <c r="D58" s="52"/>
      <c r="E58" s="58"/>
      <c r="F58" s="52"/>
      <c r="G58" s="58"/>
      <c r="H58" s="58"/>
      <c r="I58" s="58"/>
    </row>
    <row r="59" spans="1:9" ht="21" x14ac:dyDescent="0.25">
      <c r="A59" s="37" t="str">
        <f>HLOOKUP(A58,'4'!59:60,2,0)</f>
        <v xml:space="preserve"> 변화율은 전년대비 변화율을 나타냅니다. 
 *를 붙인 수치는 전년대비 배율을 나타냅니다.</v>
      </c>
      <c r="B59" s="40"/>
      <c r="C59" s="40"/>
      <c r="D59" s="53"/>
      <c r="E59" s="59"/>
      <c r="F59" s="53"/>
      <c r="G59" s="59"/>
      <c r="H59" s="59"/>
      <c r="I59" s="59"/>
    </row>
    <row r="60" spans="1:9" ht="21" x14ac:dyDescent="0.25">
      <c r="A60" s="37"/>
      <c r="B60" s="40"/>
      <c r="C60" s="40"/>
      <c r="D60" s="53"/>
      <c r="E60" s="59"/>
      <c r="F60" s="53"/>
      <c r="G60" s="59"/>
      <c r="H60" s="59"/>
      <c r="I60" s="59"/>
    </row>
    <row r="61" spans="1:9" ht="21" x14ac:dyDescent="0.25">
      <c r="A61" s="37" t="s">
        <v>434</v>
      </c>
      <c r="B61" s="40"/>
      <c r="C61" s="40"/>
      <c r="D61" s="53"/>
      <c r="E61" s="59"/>
      <c r="F61" s="53"/>
      <c r="G61" s="59"/>
      <c r="H61" s="59"/>
      <c r="I61" s="59"/>
    </row>
    <row r="62" spans="1:9" ht="21" x14ac:dyDescent="0.25">
      <c r="A62" s="37" t="str">
        <f>HLOOKUP(A61,'4'!62:63,2,0)</f>
        <v xml:space="preserve"> 증감 기여도는 전년대비 증감 기여도입니다.</v>
      </c>
      <c r="B62" s="40"/>
      <c r="C62" s="40"/>
      <c r="D62" s="53"/>
      <c r="E62" s="59"/>
      <c r="F62" s="53"/>
      <c r="G62" s="59"/>
      <c r="H62" s="59"/>
      <c r="I62" s="59"/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92366-0836-4069-998F-71B5681AA66E}">
  <dimension ref="A1:I62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9" t="s">
        <v>164</v>
      </c>
      <c r="B1" s="45"/>
      <c r="C1" s="45"/>
      <c r="D1" s="50"/>
      <c r="E1" s="56"/>
      <c r="F1" s="55"/>
      <c r="G1" s="61"/>
      <c r="H1" s="61"/>
      <c r="I1" s="61"/>
    </row>
    <row r="2" spans="1:9" ht="23.25" x14ac:dyDescent="0.25">
      <c r="A2" s="49" t="str">
        <f>VLOOKUP(A1,目次!B:C,2,0)</f>
        <v>주요 지역, 국가별 및 상품별 수출, 중국</v>
      </c>
      <c r="B2" s="45"/>
      <c r="C2" s="45"/>
      <c r="D2" s="50"/>
      <c r="E2" s="56"/>
      <c r="F2" s="55"/>
      <c r="G2" s="61"/>
      <c r="H2" s="61"/>
      <c r="I2" s="61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VLOOKUP(A6,'3'!A:B,2,0)</f>
        <v>품명</v>
      </c>
      <c r="C6" s="18" t="str">
        <f>HLOOKUP(C5,'4'!5:6,2,0)</f>
        <v>단위</v>
      </c>
      <c r="D6" s="51" t="str">
        <f>HLOOKUP(D5,'4'!5:6,2,0)</f>
        <v>수량</v>
      </c>
      <c r="E6" s="57" t="str">
        <f>HLOOKUP(E5,'4'!5:6,2,0)</f>
        <v>변화율</v>
      </c>
      <c r="F6" s="51" t="str">
        <f>HLOOKUP(F5,'4'!5:6,2,0)</f>
        <v>가액</v>
      </c>
      <c r="G6" s="57" t="str">
        <f>HLOOKUP(G5,'4'!5:6,2,0)</f>
        <v>구성비</v>
      </c>
      <c r="H6" s="57" t="str">
        <f>HLOOKUP(H5,'4'!5:6,2,0)</f>
        <v>변화율</v>
      </c>
      <c r="I6" s="62" t="str">
        <f>HLOOKUP(I5,'4'!5:6,2,0)</f>
        <v>증감 기여도</v>
      </c>
    </row>
    <row r="7" spans="1:9" ht="21.75" thickBot="1" x14ac:dyDescent="0.3">
      <c r="A7" s="26" t="s">
        <v>33</v>
      </c>
      <c r="B7" s="27" t="str">
        <f>VLOOKUP(A7,'3'!A:B,2,0)</f>
        <v>총액</v>
      </c>
      <c r="C7" s="28"/>
      <c r="D7" s="47"/>
      <c r="E7" s="46"/>
      <c r="F7" s="47">
        <v>1710078</v>
      </c>
      <c r="G7" s="46">
        <v>100</v>
      </c>
      <c r="H7" s="46">
        <v>2.1</v>
      </c>
      <c r="I7" s="63">
        <v>2.1</v>
      </c>
    </row>
    <row r="8" spans="1:9" ht="21.75" thickBot="1" x14ac:dyDescent="0.3">
      <c r="A8" s="29" t="s">
        <v>87</v>
      </c>
      <c r="B8" s="30" t="str">
        <f>VLOOKUP(A8,'3'!A:B,2,0)</f>
        <v>식료품</v>
      </c>
      <c r="C8" s="28"/>
      <c r="D8" s="47"/>
      <c r="E8" s="46"/>
      <c r="F8" s="47">
        <v>12279</v>
      </c>
      <c r="G8" s="46">
        <v>0.7</v>
      </c>
      <c r="H8" s="46">
        <v>0.3</v>
      </c>
      <c r="I8" s="63">
        <v>0</v>
      </c>
    </row>
    <row r="9" spans="1:9" ht="21.75" thickBot="1" x14ac:dyDescent="0.3">
      <c r="A9" s="29" t="s">
        <v>88</v>
      </c>
      <c r="B9" s="30" t="str">
        <f>VLOOKUP(A9,'3'!A:B,2,0)</f>
        <v>원료품</v>
      </c>
      <c r="C9" s="28"/>
      <c r="D9" s="47"/>
      <c r="E9" s="46"/>
      <c r="F9" s="47">
        <v>79004</v>
      </c>
      <c r="G9" s="46">
        <v>4.5999999999999996</v>
      </c>
      <c r="H9" s="46">
        <v>56.9</v>
      </c>
      <c r="I9" s="63">
        <v>1.7</v>
      </c>
    </row>
    <row r="10" spans="1:9" ht="21.75" thickBot="1" x14ac:dyDescent="0.3">
      <c r="A10" s="29" t="s">
        <v>89</v>
      </c>
      <c r="B10" s="30" t="str">
        <f>VLOOKUP(A10,'3'!A:B,2,0)</f>
        <v>광물성 원료</v>
      </c>
      <c r="C10" s="28"/>
      <c r="D10" s="47"/>
      <c r="E10" s="46"/>
      <c r="F10" s="47">
        <v>19675</v>
      </c>
      <c r="G10" s="46">
        <v>1.2</v>
      </c>
      <c r="H10" s="46">
        <v>10.7</v>
      </c>
      <c r="I10" s="63">
        <v>0.1</v>
      </c>
    </row>
    <row r="11" spans="1:9" ht="21.75" thickBot="1" x14ac:dyDescent="0.3">
      <c r="A11" s="29" t="s">
        <v>90</v>
      </c>
      <c r="B11" s="30" t="str">
        <f>VLOOKUP(A11,'3'!A:B,2,0)</f>
        <v>화학제품</v>
      </c>
      <c r="C11" s="28"/>
      <c r="D11" s="47"/>
      <c r="E11" s="46"/>
      <c r="F11" s="47">
        <v>308990</v>
      </c>
      <c r="G11" s="46">
        <v>18.100000000000001</v>
      </c>
      <c r="H11" s="46">
        <v>2.8</v>
      </c>
      <c r="I11" s="63">
        <v>0.5</v>
      </c>
    </row>
    <row r="12" spans="1:9" ht="21.75" thickBot="1" x14ac:dyDescent="0.3">
      <c r="A12" s="30" t="s">
        <v>91</v>
      </c>
      <c r="B12" s="31" t="str">
        <f>VLOOKUP(A12,'3'!A:B,2,0)</f>
        <v>유기화합물</v>
      </c>
      <c r="C12" s="28"/>
      <c r="D12" s="47"/>
      <c r="E12" s="46"/>
      <c r="F12" s="47">
        <v>52373</v>
      </c>
      <c r="G12" s="46">
        <v>3.1</v>
      </c>
      <c r="H12" s="46">
        <v>-9.1999999999999993</v>
      </c>
      <c r="I12" s="63">
        <v>-0.3</v>
      </c>
    </row>
    <row r="13" spans="1:9" ht="21.75" thickBot="1" x14ac:dyDescent="0.3">
      <c r="A13" s="30" t="s">
        <v>92</v>
      </c>
      <c r="B13" s="31" t="str">
        <f>VLOOKUP(A13,'3'!A:B,2,0)</f>
        <v>의약품</v>
      </c>
      <c r="C13" s="28" t="s">
        <v>336</v>
      </c>
      <c r="D13" s="47">
        <v>1632766</v>
      </c>
      <c r="E13" s="46">
        <v>36.4</v>
      </c>
      <c r="F13" s="47">
        <v>26449</v>
      </c>
      <c r="G13" s="46">
        <v>1.5</v>
      </c>
      <c r="H13" s="46">
        <v>41.6</v>
      </c>
      <c r="I13" s="63">
        <v>0.5</v>
      </c>
    </row>
    <row r="14" spans="1:9" ht="21.75" thickBot="1" x14ac:dyDescent="0.3">
      <c r="A14" s="30" t="s">
        <v>93</v>
      </c>
      <c r="B14" s="31" t="str">
        <f>VLOOKUP(A14,'3'!A:B,2,0)</f>
        <v>플라스틱</v>
      </c>
      <c r="C14" s="28" t="s">
        <v>337</v>
      </c>
      <c r="D14" s="47">
        <v>161706</v>
      </c>
      <c r="E14" s="46">
        <v>-2.4</v>
      </c>
      <c r="F14" s="47">
        <v>116111</v>
      </c>
      <c r="G14" s="46">
        <v>6.8</v>
      </c>
      <c r="H14" s="46">
        <v>4.5</v>
      </c>
      <c r="I14" s="63">
        <v>0.3</v>
      </c>
    </row>
    <row r="15" spans="1:9" ht="21.75" thickBot="1" x14ac:dyDescent="0.3">
      <c r="A15" s="29" t="s">
        <v>94</v>
      </c>
      <c r="B15" s="30" t="str">
        <f>VLOOKUP(A15,'3'!A:B,2,0)</f>
        <v>원료별 제품</v>
      </c>
      <c r="C15" s="28"/>
      <c r="D15" s="47"/>
      <c r="E15" s="46"/>
      <c r="F15" s="47">
        <v>180949</v>
      </c>
      <c r="G15" s="46">
        <v>10.6</v>
      </c>
      <c r="H15" s="46">
        <v>-3.4</v>
      </c>
      <c r="I15" s="63">
        <v>-0.4</v>
      </c>
    </row>
    <row r="16" spans="1:9" ht="21.75" thickBot="1" x14ac:dyDescent="0.3">
      <c r="A16" s="30" t="s">
        <v>95</v>
      </c>
      <c r="B16" s="31" t="str">
        <f>VLOOKUP(A16,'3'!A:B,2,0)</f>
        <v>철강</v>
      </c>
      <c r="C16" s="28" t="s">
        <v>338</v>
      </c>
      <c r="D16" s="47">
        <v>211</v>
      </c>
      <c r="E16" s="46">
        <v>-1.6</v>
      </c>
      <c r="F16" s="47">
        <v>38395</v>
      </c>
      <c r="G16" s="46">
        <v>2.2000000000000002</v>
      </c>
      <c r="H16" s="46">
        <v>-6.3</v>
      </c>
      <c r="I16" s="63">
        <v>-0.2</v>
      </c>
    </row>
    <row r="17" spans="1:9" ht="21.75" thickBot="1" x14ac:dyDescent="0.3">
      <c r="A17" s="30" t="s">
        <v>96</v>
      </c>
      <c r="B17" s="31" t="str">
        <f>VLOOKUP(A17,'3'!A:B,2,0)</f>
        <v>비철금속</v>
      </c>
      <c r="C17" s="28" t="s">
        <v>337</v>
      </c>
      <c r="D17" s="47">
        <v>31830</v>
      </c>
      <c r="E17" s="46">
        <v>-15.4</v>
      </c>
      <c r="F17" s="47">
        <v>60697</v>
      </c>
      <c r="G17" s="46">
        <v>3.5</v>
      </c>
      <c r="H17" s="46">
        <v>-7.9</v>
      </c>
      <c r="I17" s="63">
        <v>-0.3</v>
      </c>
    </row>
    <row r="18" spans="1:9" ht="21.75" thickBot="1" x14ac:dyDescent="0.3">
      <c r="A18" s="30" t="s">
        <v>97</v>
      </c>
      <c r="B18" s="31" t="str">
        <f>VLOOKUP(A18,'3'!A:B,2,0)</f>
        <v>금속제품</v>
      </c>
      <c r="C18" s="28"/>
      <c r="D18" s="47"/>
      <c r="E18" s="46"/>
      <c r="F18" s="47">
        <v>24635</v>
      </c>
      <c r="G18" s="46">
        <v>1.4</v>
      </c>
      <c r="H18" s="46">
        <v>2.1</v>
      </c>
      <c r="I18" s="63">
        <v>0</v>
      </c>
    </row>
    <row r="19" spans="1:9" ht="21.75" thickBot="1" x14ac:dyDescent="0.3">
      <c r="A19" s="30" t="s">
        <v>98</v>
      </c>
      <c r="B19" s="31" t="str">
        <f>VLOOKUP(A19,'3'!A:B,2,0)</f>
        <v>직물용 실 및 섬유제품</v>
      </c>
      <c r="C19" s="28"/>
      <c r="D19" s="47"/>
      <c r="E19" s="46"/>
      <c r="F19" s="47">
        <v>20246</v>
      </c>
      <c r="G19" s="46">
        <v>1.2</v>
      </c>
      <c r="H19" s="46">
        <v>-2.9</v>
      </c>
      <c r="I19" s="63">
        <v>0</v>
      </c>
    </row>
    <row r="20" spans="1:9" ht="21.75" thickBot="1" x14ac:dyDescent="0.3">
      <c r="A20" s="30" t="s">
        <v>99</v>
      </c>
      <c r="B20" s="31" t="str">
        <f>VLOOKUP(A20,'3'!A:B,2,0)</f>
        <v>비금속 철물제품</v>
      </c>
      <c r="C20" s="28"/>
      <c r="D20" s="47"/>
      <c r="E20" s="46"/>
      <c r="F20" s="47">
        <v>21309</v>
      </c>
      <c r="G20" s="46">
        <v>1.2</v>
      </c>
      <c r="H20" s="46">
        <v>8.6</v>
      </c>
      <c r="I20" s="63">
        <v>0.1</v>
      </c>
    </row>
    <row r="21" spans="1:9" ht="21.75" thickBot="1" x14ac:dyDescent="0.3">
      <c r="A21" s="30" t="s">
        <v>100</v>
      </c>
      <c r="B21" s="31" t="str">
        <f>VLOOKUP(A21,'3'!A:B,2,0)</f>
        <v>고무제품</v>
      </c>
      <c r="C21" s="28" t="s">
        <v>337</v>
      </c>
      <c r="D21" s="47">
        <v>4131</v>
      </c>
      <c r="E21" s="46">
        <v>-25.6</v>
      </c>
      <c r="F21" s="47">
        <v>8160</v>
      </c>
      <c r="G21" s="46">
        <v>0.5</v>
      </c>
      <c r="H21" s="46">
        <v>0</v>
      </c>
      <c r="I21" s="63">
        <v>0</v>
      </c>
    </row>
    <row r="22" spans="1:9" ht="21.75" thickBot="1" x14ac:dyDescent="0.3">
      <c r="A22" s="30" t="s">
        <v>101</v>
      </c>
      <c r="B22" s="31" t="str">
        <f>VLOOKUP(A22,'3'!A:B,2,0)</f>
        <v>종이류 및 종이제품</v>
      </c>
      <c r="C22" s="28" t="s">
        <v>337</v>
      </c>
      <c r="D22" s="47">
        <v>49489</v>
      </c>
      <c r="E22" s="46">
        <v>5.2</v>
      </c>
      <c r="F22" s="47">
        <v>7129</v>
      </c>
      <c r="G22" s="46">
        <v>0.4</v>
      </c>
      <c r="H22" s="46">
        <v>-1.8</v>
      </c>
      <c r="I22" s="63">
        <v>0</v>
      </c>
    </row>
    <row r="23" spans="1:9" ht="21.75" thickBot="1" x14ac:dyDescent="0.3">
      <c r="A23" s="29" t="s">
        <v>102</v>
      </c>
      <c r="B23" s="30" t="str">
        <f>VLOOKUP(A23,'3'!A:B,2,0)</f>
        <v>일반 기계</v>
      </c>
      <c r="C23" s="28"/>
      <c r="D23" s="47"/>
      <c r="E23" s="46"/>
      <c r="F23" s="47">
        <v>385346</v>
      </c>
      <c r="G23" s="46">
        <v>22.5</v>
      </c>
      <c r="H23" s="46">
        <v>-5</v>
      </c>
      <c r="I23" s="63">
        <v>-1.2</v>
      </c>
    </row>
    <row r="24" spans="1:9" ht="21.75" thickBot="1" x14ac:dyDescent="0.3">
      <c r="A24" s="30" t="s">
        <v>103</v>
      </c>
      <c r="B24" s="31" t="str">
        <f>VLOOKUP(A24,'3'!A:B,2,0)</f>
        <v>원동기</v>
      </c>
      <c r="C24" s="28" t="s">
        <v>337</v>
      </c>
      <c r="D24" s="47">
        <v>14360</v>
      </c>
      <c r="E24" s="46">
        <v>22.5</v>
      </c>
      <c r="F24" s="47">
        <v>37600</v>
      </c>
      <c r="G24" s="46">
        <v>2.2000000000000002</v>
      </c>
      <c r="H24" s="46">
        <v>26</v>
      </c>
      <c r="I24" s="63">
        <v>0.5</v>
      </c>
    </row>
    <row r="25" spans="1:9" ht="42.75" thickBot="1" x14ac:dyDescent="0.3">
      <c r="A25" s="30" t="s">
        <v>104</v>
      </c>
      <c r="B25" s="31" t="str">
        <f>VLOOKUP(A25,'3'!A:B,2,0)</f>
        <v>전산기류, 주변기기 포함</v>
      </c>
      <c r="C25" s="28" t="s">
        <v>342</v>
      </c>
      <c r="D25" s="47">
        <v>107</v>
      </c>
      <c r="E25" s="46">
        <v>61.8</v>
      </c>
      <c r="F25" s="47">
        <v>2263</v>
      </c>
      <c r="G25" s="46">
        <v>0.1</v>
      </c>
      <c r="H25" s="46">
        <v>-33.200000000000003</v>
      </c>
      <c r="I25" s="63">
        <v>-0.1</v>
      </c>
    </row>
    <row r="26" spans="1:9" ht="21.75" thickBot="1" x14ac:dyDescent="0.3">
      <c r="A26" s="30" t="s">
        <v>105</v>
      </c>
      <c r="B26" s="31" t="str">
        <f>VLOOKUP(A26,'3'!A:B,2,0)</f>
        <v>전산기류의 부분품</v>
      </c>
      <c r="C26" s="28" t="s">
        <v>337</v>
      </c>
      <c r="D26" s="47">
        <v>1071</v>
      </c>
      <c r="E26" s="46">
        <v>-36.700000000000003</v>
      </c>
      <c r="F26" s="47">
        <v>16375</v>
      </c>
      <c r="G26" s="46">
        <v>1</v>
      </c>
      <c r="H26" s="46">
        <v>6</v>
      </c>
      <c r="I26" s="63">
        <v>0.1</v>
      </c>
    </row>
    <row r="27" spans="1:9" ht="21.75" thickBot="1" x14ac:dyDescent="0.3">
      <c r="A27" s="30" t="s">
        <v>106</v>
      </c>
      <c r="B27" s="31" t="str">
        <f>VLOOKUP(A27,'3'!A:B,2,0)</f>
        <v>반도체 등 제조 장치</v>
      </c>
      <c r="C27" s="28" t="s">
        <v>337</v>
      </c>
      <c r="D27" s="47">
        <v>5786</v>
      </c>
      <c r="E27" s="46">
        <v>-6.9</v>
      </c>
      <c r="F27" s="47">
        <v>149205</v>
      </c>
      <c r="G27" s="46">
        <v>8.6999999999999993</v>
      </c>
      <c r="H27" s="46">
        <v>-18.899999999999999</v>
      </c>
      <c r="I27" s="63">
        <v>-2.1</v>
      </c>
    </row>
    <row r="28" spans="1:9" ht="21.75" thickBot="1" x14ac:dyDescent="0.3">
      <c r="A28" s="30" t="s">
        <v>107</v>
      </c>
      <c r="B28" s="31" t="str">
        <f>VLOOKUP(A28,'3'!A:B,2,0)</f>
        <v>금속 가공 기계</v>
      </c>
      <c r="C28" s="28"/>
      <c r="D28" s="47"/>
      <c r="E28" s="46"/>
      <c r="F28" s="47">
        <v>29003</v>
      </c>
      <c r="G28" s="46">
        <v>1.7</v>
      </c>
      <c r="H28" s="46">
        <v>21.5</v>
      </c>
      <c r="I28" s="63">
        <v>0.3</v>
      </c>
    </row>
    <row r="29" spans="1:9" ht="21.75" thickBot="1" x14ac:dyDescent="0.3">
      <c r="A29" s="30" t="s">
        <v>108</v>
      </c>
      <c r="B29" s="31" t="str">
        <f>VLOOKUP(A29,'3'!A:B,2,0)</f>
        <v>펌프 및 원심분리기</v>
      </c>
      <c r="C29" s="28"/>
      <c r="D29" s="47"/>
      <c r="E29" s="46"/>
      <c r="F29" s="47">
        <v>29983</v>
      </c>
      <c r="G29" s="46">
        <v>1.8</v>
      </c>
      <c r="H29" s="46">
        <v>4.5</v>
      </c>
      <c r="I29" s="63">
        <v>0.1</v>
      </c>
    </row>
    <row r="30" spans="1:9" ht="21.75" thickBot="1" x14ac:dyDescent="0.3">
      <c r="A30" s="30" t="s">
        <v>109</v>
      </c>
      <c r="B30" s="31" t="str">
        <f>VLOOKUP(A30,'3'!A:B,2,0)</f>
        <v>건설용 및 광산용 기계</v>
      </c>
      <c r="C30" s="28"/>
      <c r="D30" s="47"/>
      <c r="E30" s="46"/>
      <c r="F30" s="47">
        <v>854</v>
      </c>
      <c r="G30" s="46">
        <v>0</v>
      </c>
      <c r="H30" s="46">
        <v>-59.3</v>
      </c>
      <c r="I30" s="63">
        <v>-0.1</v>
      </c>
    </row>
    <row r="31" spans="1:9" ht="21.75" thickBot="1" x14ac:dyDescent="0.3">
      <c r="A31" s="30" t="s">
        <v>110</v>
      </c>
      <c r="B31" s="31" t="str">
        <f>VLOOKUP(A31,'3'!A:B,2,0)</f>
        <v>하역 기계</v>
      </c>
      <c r="C31" s="28"/>
      <c r="D31" s="47"/>
      <c r="E31" s="46"/>
      <c r="F31" s="47">
        <v>4669</v>
      </c>
      <c r="G31" s="46">
        <v>0.3</v>
      </c>
      <c r="H31" s="46">
        <v>3.8</v>
      </c>
      <c r="I31" s="63">
        <v>0</v>
      </c>
    </row>
    <row r="32" spans="1:9" ht="21.75" thickBot="1" x14ac:dyDescent="0.3">
      <c r="A32" s="30" t="s">
        <v>111</v>
      </c>
      <c r="B32" s="31" t="str">
        <f>VLOOKUP(A32,'3'!A:B,2,0)</f>
        <v>가열용 및 냉각용 기기</v>
      </c>
      <c r="C32" s="28"/>
      <c r="D32" s="47"/>
      <c r="E32" s="46"/>
      <c r="F32" s="47">
        <v>6030</v>
      </c>
      <c r="G32" s="46">
        <v>0.4</v>
      </c>
      <c r="H32" s="46">
        <v>16.8</v>
      </c>
      <c r="I32" s="63">
        <v>0.1</v>
      </c>
    </row>
    <row r="33" spans="1:9" ht="21.75" thickBot="1" x14ac:dyDescent="0.3">
      <c r="A33" s="30" t="s">
        <v>112</v>
      </c>
      <c r="B33" s="31" t="str">
        <f>VLOOKUP(A33,'3'!A:B,2,0)</f>
        <v>섬유 기계</v>
      </c>
      <c r="C33" s="28"/>
      <c r="D33" s="47"/>
      <c r="E33" s="46"/>
      <c r="F33" s="47">
        <v>18004</v>
      </c>
      <c r="G33" s="46">
        <v>1.1000000000000001</v>
      </c>
      <c r="H33" s="46">
        <v>16.399999999999999</v>
      </c>
      <c r="I33" s="63">
        <v>0.2</v>
      </c>
    </row>
    <row r="34" spans="1:9" ht="21.75" thickBot="1" x14ac:dyDescent="0.3">
      <c r="A34" s="30" t="s">
        <v>113</v>
      </c>
      <c r="B34" s="31" t="str">
        <f>VLOOKUP(A34,'3'!A:B,2,0)</f>
        <v>베어링</v>
      </c>
      <c r="C34" s="28" t="s">
        <v>337</v>
      </c>
      <c r="D34" s="47">
        <v>4217</v>
      </c>
      <c r="E34" s="46">
        <v>3.2</v>
      </c>
      <c r="F34" s="47">
        <v>11058</v>
      </c>
      <c r="G34" s="46">
        <v>0.6</v>
      </c>
      <c r="H34" s="46">
        <v>12.6</v>
      </c>
      <c r="I34" s="63">
        <v>0.1</v>
      </c>
    </row>
    <row r="35" spans="1:9" ht="21.75" thickBot="1" x14ac:dyDescent="0.3">
      <c r="A35" s="29" t="s">
        <v>114</v>
      </c>
      <c r="B35" s="30" t="str">
        <f>VLOOKUP(A35,'3'!A:B,2,0)</f>
        <v>전기 기기</v>
      </c>
      <c r="C35" s="28"/>
      <c r="D35" s="47"/>
      <c r="E35" s="46"/>
      <c r="F35" s="47">
        <v>351766</v>
      </c>
      <c r="G35" s="46">
        <v>20.6</v>
      </c>
      <c r="H35" s="46">
        <v>3</v>
      </c>
      <c r="I35" s="63">
        <v>0.6</v>
      </c>
    </row>
    <row r="36" spans="1:9" ht="21.75" thickBot="1" x14ac:dyDescent="0.3">
      <c r="A36" s="30" t="s">
        <v>115</v>
      </c>
      <c r="B36" s="31" t="str">
        <f>VLOOKUP(A36,'3'!A:B,2,0)</f>
        <v>반도체 등 전자부품</v>
      </c>
      <c r="C36" s="28"/>
      <c r="D36" s="47"/>
      <c r="E36" s="46"/>
      <c r="F36" s="47">
        <v>129077</v>
      </c>
      <c r="G36" s="46">
        <v>7.5</v>
      </c>
      <c r="H36" s="46">
        <v>18.899999999999999</v>
      </c>
      <c r="I36" s="63">
        <v>1.2</v>
      </c>
    </row>
    <row r="37" spans="1:9" ht="21.75" thickBot="1" x14ac:dyDescent="0.3">
      <c r="A37" s="30" t="s">
        <v>116</v>
      </c>
      <c r="B37" s="32" t="str">
        <f>VLOOKUP(A37,'3'!A:B,2,0)</f>
        <v>IC</v>
      </c>
      <c r="C37" s="28" t="s">
        <v>343</v>
      </c>
      <c r="D37" s="47">
        <v>3461</v>
      </c>
      <c r="E37" s="46">
        <v>2.1</v>
      </c>
      <c r="F37" s="47">
        <v>91038</v>
      </c>
      <c r="G37" s="46">
        <v>5.3</v>
      </c>
      <c r="H37" s="46">
        <v>14.9</v>
      </c>
      <c r="I37" s="63">
        <v>0.7</v>
      </c>
    </row>
    <row r="38" spans="1:9" ht="21.75" thickBot="1" x14ac:dyDescent="0.3">
      <c r="A38" s="30" t="s">
        <v>117</v>
      </c>
      <c r="B38" s="31" t="str">
        <f>VLOOKUP(A38,'3'!A:B,2,0)</f>
        <v>음향 및 영상 기기</v>
      </c>
      <c r="C38" s="28" t="s">
        <v>342</v>
      </c>
      <c r="D38" s="47">
        <v>5719</v>
      </c>
      <c r="E38" s="46">
        <v>-7.3</v>
      </c>
      <c r="F38" s="47">
        <v>18244</v>
      </c>
      <c r="G38" s="46">
        <v>1.1000000000000001</v>
      </c>
      <c r="H38" s="46">
        <v>-16.8</v>
      </c>
      <c r="I38" s="63">
        <v>-0.2</v>
      </c>
    </row>
    <row r="39" spans="1:9" ht="42.75" thickBot="1" x14ac:dyDescent="0.3">
      <c r="A39" s="30" t="s">
        <v>118</v>
      </c>
      <c r="B39" s="32" t="str">
        <f>VLOOKUP(A39,'3'!A:B,2,0)</f>
        <v>영상 기록 및 재생 기기</v>
      </c>
      <c r="C39" s="28" t="s">
        <v>342</v>
      </c>
      <c r="D39" s="47">
        <v>83</v>
      </c>
      <c r="E39" s="46">
        <v>-0.7</v>
      </c>
      <c r="F39" s="47">
        <v>6824</v>
      </c>
      <c r="G39" s="46">
        <v>0.4</v>
      </c>
      <c r="H39" s="46">
        <v>-17.399999999999999</v>
      </c>
      <c r="I39" s="63">
        <v>-0.1</v>
      </c>
    </row>
    <row r="40" spans="1:9" ht="21.75" thickBot="1" x14ac:dyDescent="0.3">
      <c r="A40" s="30" t="s">
        <v>119</v>
      </c>
      <c r="B40" s="32" t="str">
        <f>VLOOKUP(A40,'3'!A:B,2,0)</f>
        <v>TV 수상기</v>
      </c>
      <c r="C40" s="28" t="s">
        <v>342</v>
      </c>
      <c r="D40" s="47">
        <v>9</v>
      </c>
      <c r="E40" s="46">
        <v>-69.8</v>
      </c>
      <c r="F40" s="47">
        <v>461</v>
      </c>
      <c r="G40" s="46">
        <v>0</v>
      </c>
      <c r="H40" s="46">
        <v>-36.799999999999997</v>
      </c>
      <c r="I40" s="63">
        <v>0</v>
      </c>
    </row>
    <row r="41" spans="1:9" ht="42.75" thickBot="1" x14ac:dyDescent="0.3">
      <c r="A41" s="30" t="s">
        <v>120</v>
      </c>
      <c r="B41" s="31" t="str">
        <f>VLOOKUP(A41,'3'!A:B,2,0)</f>
        <v>음향 및 영상 기기의 부분품</v>
      </c>
      <c r="C41" s="28"/>
      <c r="D41" s="47"/>
      <c r="E41" s="46"/>
      <c r="F41" s="47">
        <v>3026</v>
      </c>
      <c r="G41" s="46">
        <v>0.2</v>
      </c>
      <c r="H41" s="46">
        <v>-11.3</v>
      </c>
      <c r="I41" s="63">
        <v>0</v>
      </c>
    </row>
    <row r="42" spans="1:9" ht="21.75" thickBot="1" x14ac:dyDescent="0.3">
      <c r="A42" s="30" t="s">
        <v>121</v>
      </c>
      <c r="B42" s="31" t="str">
        <f>VLOOKUP(A42,'3'!A:B,2,0)</f>
        <v>중전 기기</v>
      </c>
      <c r="C42" s="28"/>
      <c r="D42" s="47"/>
      <c r="E42" s="46"/>
      <c r="F42" s="47">
        <v>31302</v>
      </c>
      <c r="G42" s="46">
        <v>1.8</v>
      </c>
      <c r="H42" s="46">
        <v>11.3</v>
      </c>
      <c r="I42" s="63">
        <v>0.2</v>
      </c>
    </row>
    <row r="43" spans="1:9" ht="21.75" thickBot="1" x14ac:dyDescent="0.3">
      <c r="A43" s="30" t="s">
        <v>122</v>
      </c>
      <c r="B43" s="31" t="str">
        <f>VLOOKUP(A43,'3'!A:B,2,0)</f>
        <v>통신기</v>
      </c>
      <c r="C43" s="28"/>
      <c r="D43" s="47"/>
      <c r="E43" s="46"/>
      <c r="F43" s="47">
        <v>3222</v>
      </c>
      <c r="G43" s="46">
        <v>0.2</v>
      </c>
      <c r="H43" s="46">
        <v>-66.8</v>
      </c>
      <c r="I43" s="63">
        <v>-0.4</v>
      </c>
    </row>
    <row r="44" spans="1:9" ht="21.75" thickBot="1" x14ac:dyDescent="0.3">
      <c r="A44" s="30" t="s">
        <v>123</v>
      </c>
      <c r="B44" s="31" t="str">
        <f>VLOOKUP(A44,'3'!A:B,2,0)</f>
        <v>전기 계측 기기</v>
      </c>
      <c r="C44" s="28"/>
      <c r="D44" s="47"/>
      <c r="E44" s="46"/>
      <c r="F44" s="47">
        <v>41766</v>
      </c>
      <c r="G44" s="46">
        <v>2.4</v>
      </c>
      <c r="H44" s="46">
        <v>12.8</v>
      </c>
      <c r="I44" s="63">
        <v>0.3</v>
      </c>
    </row>
    <row r="45" spans="1:9" ht="21.75" thickBot="1" x14ac:dyDescent="0.3">
      <c r="A45" s="30" t="s">
        <v>124</v>
      </c>
      <c r="B45" s="31" t="str">
        <f>VLOOKUP(A45,'3'!A:B,2,0)</f>
        <v>전기회로 등의 기기</v>
      </c>
      <c r="C45" s="28"/>
      <c r="D45" s="47"/>
      <c r="E45" s="46"/>
      <c r="F45" s="47">
        <v>54718</v>
      </c>
      <c r="G45" s="46">
        <v>3.2</v>
      </c>
      <c r="H45" s="46">
        <v>-1.9</v>
      </c>
      <c r="I45" s="63">
        <v>-0.1</v>
      </c>
    </row>
    <row r="46" spans="1:9" ht="21.75" thickBot="1" x14ac:dyDescent="0.3">
      <c r="A46" s="30" t="s">
        <v>125</v>
      </c>
      <c r="B46" s="31" t="str">
        <f>VLOOKUP(A46,'3'!A:B,2,0)</f>
        <v>전지</v>
      </c>
      <c r="C46" s="28"/>
      <c r="D46" s="47"/>
      <c r="E46" s="46"/>
      <c r="F46" s="47">
        <v>4464</v>
      </c>
      <c r="G46" s="46">
        <v>0.3</v>
      </c>
      <c r="H46" s="46">
        <v>-11.8</v>
      </c>
      <c r="I46" s="63">
        <v>0</v>
      </c>
    </row>
    <row r="47" spans="1:9" ht="21.75" thickBot="1" x14ac:dyDescent="0.3">
      <c r="A47" s="29" t="s">
        <v>126</v>
      </c>
      <c r="B47" s="30" t="str">
        <f>VLOOKUP(A47,'3'!A:B,2,0)</f>
        <v>수송용 기기</v>
      </c>
      <c r="C47" s="28"/>
      <c r="D47" s="47"/>
      <c r="E47" s="46"/>
      <c r="F47" s="47">
        <v>123621</v>
      </c>
      <c r="G47" s="46">
        <v>7.2</v>
      </c>
      <c r="H47" s="46">
        <v>7.8</v>
      </c>
      <c r="I47" s="63">
        <v>0.5</v>
      </c>
    </row>
    <row r="48" spans="1:9" ht="21.75" thickBot="1" x14ac:dyDescent="0.3">
      <c r="A48" s="30" t="s">
        <v>127</v>
      </c>
      <c r="B48" s="31" t="str">
        <f>VLOOKUP(A48,'3'!A:B,2,0)</f>
        <v>자동차</v>
      </c>
      <c r="C48" s="28" t="s">
        <v>341</v>
      </c>
      <c r="D48" s="47">
        <v>20823</v>
      </c>
      <c r="E48" s="46">
        <v>27.5</v>
      </c>
      <c r="F48" s="47">
        <v>87830</v>
      </c>
      <c r="G48" s="46">
        <v>5.0999999999999996</v>
      </c>
      <c r="H48" s="46">
        <v>23.1</v>
      </c>
      <c r="I48" s="63">
        <v>1</v>
      </c>
    </row>
    <row r="49" spans="1:9" ht="21.75" thickBot="1" x14ac:dyDescent="0.3">
      <c r="A49" s="30" t="s">
        <v>128</v>
      </c>
      <c r="B49" s="32" t="str">
        <f>VLOOKUP(A49,'3'!A:B,2,0)</f>
        <v>승용차</v>
      </c>
      <c r="C49" s="28" t="s">
        <v>341</v>
      </c>
      <c r="D49" s="47">
        <v>20768</v>
      </c>
      <c r="E49" s="46">
        <v>28.1</v>
      </c>
      <c r="F49" s="47">
        <v>87691</v>
      </c>
      <c r="G49" s="46">
        <v>5.0999999999999996</v>
      </c>
      <c r="H49" s="46">
        <v>23.3</v>
      </c>
      <c r="I49" s="63">
        <v>1</v>
      </c>
    </row>
    <row r="50" spans="1:9" ht="21.75" thickBot="1" x14ac:dyDescent="0.3">
      <c r="A50" s="30" t="s">
        <v>129</v>
      </c>
      <c r="B50" s="32" t="str">
        <f>VLOOKUP(A50,'3'!A:B,2,0)</f>
        <v>버스 및 트럭</v>
      </c>
      <c r="C50" s="28" t="s">
        <v>341</v>
      </c>
      <c r="D50" s="47">
        <v>55</v>
      </c>
      <c r="E50" s="46">
        <v>-15.4</v>
      </c>
      <c r="F50" s="47">
        <v>139</v>
      </c>
      <c r="G50" s="46">
        <v>0</v>
      </c>
      <c r="H50" s="46">
        <v>-27.2</v>
      </c>
      <c r="I50" s="63">
        <v>0</v>
      </c>
    </row>
    <row r="51" spans="1:9" ht="21.75" thickBot="1" x14ac:dyDescent="0.3">
      <c r="A51" s="30" t="s">
        <v>130</v>
      </c>
      <c r="B51" s="31" t="str">
        <f>VLOOKUP(A51,'3'!A:B,2,0)</f>
        <v>자동차의 부분품</v>
      </c>
      <c r="C51" s="28" t="s">
        <v>337</v>
      </c>
      <c r="D51" s="47">
        <v>17695</v>
      </c>
      <c r="E51" s="46">
        <v>-14.1</v>
      </c>
      <c r="F51" s="47">
        <v>32336</v>
      </c>
      <c r="G51" s="46">
        <v>1.9</v>
      </c>
      <c r="H51" s="46">
        <v>-15.9</v>
      </c>
      <c r="I51" s="63">
        <v>-0.4</v>
      </c>
    </row>
    <row r="52" spans="1:9" ht="21.75" thickBot="1" x14ac:dyDescent="0.3">
      <c r="A52" s="30" t="s">
        <v>131</v>
      </c>
      <c r="B52" s="31" t="str">
        <f>VLOOKUP(A52,'3'!A:B,2,0)</f>
        <v>이륜자동차</v>
      </c>
      <c r="C52" s="28" t="s">
        <v>369</v>
      </c>
      <c r="D52" s="47">
        <v>1</v>
      </c>
      <c r="E52" s="46">
        <v>150</v>
      </c>
      <c r="F52" s="47">
        <v>770</v>
      </c>
      <c r="G52" s="46">
        <v>0</v>
      </c>
      <c r="H52" s="46">
        <v>94.8</v>
      </c>
      <c r="I52" s="63">
        <v>0</v>
      </c>
    </row>
    <row r="53" spans="1:9" ht="21.75" thickBot="1" x14ac:dyDescent="0.3">
      <c r="A53" s="30" t="s">
        <v>132</v>
      </c>
      <c r="B53" s="31" t="str">
        <f>VLOOKUP(A53,'3'!A:B,2,0)</f>
        <v>항공기류</v>
      </c>
      <c r="C53" s="28"/>
      <c r="D53" s="47"/>
      <c r="E53" s="46"/>
      <c r="F53" s="47">
        <v>497</v>
      </c>
      <c r="G53" s="46">
        <v>0</v>
      </c>
      <c r="H53" s="46">
        <v>193.1</v>
      </c>
      <c r="I53" s="63">
        <v>0</v>
      </c>
    </row>
    <row r="54" spans="1:9" ht="21.75" thickBot="1" x14ac:dyDescent="0.3">
      <c r="A54" s="30" t="s">
        <v>133</v>
      </c>
      <c r="B54" s="31" t="str">
        <f>VLOOKUP(A54,'3'!A:B,2,0)</f>
        <v>선박</v>
      </c>
      <c r="C54" s="28" t="s">
        <v>339</v>
      </c>
      <c r="D54" s="47" t="s">
        <v>433</v>
      </c>
      <c r="E54" s="46"/>
      <c r="F54" s="47" t="s">
        <v>433</v>
      </c>
      <c r="G54" s="46" t="s">
        <v>433</v>
      </c>
      <c r="H54" s="46"/>
      <c r="I54" s="63" t="s">
        <v>433</v>
      </c>
    </row>
    <row r="55" spans="1:9" ht="21.75" thickBot="1" x14ac:dyDescent="0.3">
      <c r="A55" s="29" t="s">
        <v>134</v>
      </c>
      <c r="B55" s="30" t="str">
        <f>VLOOKUP(A55,'3'!A:B,2,0)</f>
        <v>기타</v>
      </c>
      <c r="C55" s="28"/>
      <c r="D55" s="47"/>
      <c r="E55" s="46"/>
      <c r="F55" s="47">
        <v>248450</v>
      </c>
      <c r="G55" s="46">
        <v>14.5</v>
      </c>
      <c r="H55" s="46">
        <v>1.7</v>
      </c>
      <c r="I55" s="63">
        <v>0.2</v>
      </c>
    </row>
    <row r="56" spans="1:9" ht="21.75" thickBot="1" x14ac:dyDescent="0.3">
      <c r="A56" s="30" t="s">
        <v>135</v>
      </c>
      <c r="B56" s="31" t="str">
        <f>VLOOKUP(A56,'3'!A:B,2,0)</f>
        <v>과학 광학 기기</v>
      </c>
      <c r="C56" s="28"/>
      <c r="D56" s="47"/>
      <c r="E56" s="46"/>
      <c r="F56" s="47">
        <v>56601</v>
      </c>
      <c r="G56" s="46">
        <v>3.3</v>
      </c>
      <c r="H56" s="46">
        <v>-2.1</v>
      </c>
      <c r="I56" s="63">
        <v>-0.1</v>
      </c>
    </row>
    <row r="57" spans="1:9" ht="21.75" thickBot="1" x14ac:dyDescent="0.3">
      <c r="A57" s="30" t="s">
        <v>136</v>
      </c>
      <c r="B57" s="31" t="str">
        <f>VLOOKUP(A57,'3'!A:B,2,0)</f>
        <v>사진용 및 영화용 재료</v>
      </c>
      <c r="C57" s="28"/>
      <c r="D57" s="47"/>
      <c r="E57" s="46"/>
      <c r="F57" s="47">
        <v>24233</v>
      </c>
      <c r="G57" s="46">
        <v>1.4</v>
      </c>
      <c r="H57" s="46">
        <v>15.6</v>
      </c>
      <c r="I57" s="63">
        <v>0.2</v>
      </c>
    </row>
    <row r="58" spans="1:9" ht="21" x14ac:dyDescent="0.25">
      <c r="A58" s="36" t="s">
        <v>411</v>
      </c>
      <c r="B58" s="39"/>
      <c r="C58" s="39"/>
      <c r="D58" s="52"/>
      <c r="E58" s="58"/>
      <c r="F58" s="52"/>
      <c r="G58" s="58"/>
      <c r="H58" s="58"/>
      <c r="I58" s="58"/>
    </row>
    <row r="59" spans="1:9" ht="21" x14ac:dyDescent="0.25">
      <c r="A59" s="37" t="str">
        <f>HLOOKUP(A58,'4'!59:60,2,0)</f>
        <v xml:space="preserve"> 변화율은 전년대비 변화율을 나타냅니다. 
 *를 붙인 수치는 전년대비 배율을 나타냅니다.</v>
      </c>
      <c r="B59" s="40"/>
      <c r="C59" s="40"/>
      <c r="D59" s="53"/>
      <c r="E59" s="59"/>
      <c r="F59" s="53"/>
      <c r="G59" s="59"/>
      <c r="H59" s="59"/>
      <c r="I59" s="59"/>
    </row>
    <row r="60" spans="1:9" ht="21" x14ac:dyDescent="0.25">
      <c r="A60" s="37"/>
      <c r="B60" s="40"/>
      <c r="C60" s="40"/>
      <c r="D60" s="53"/>
      <c r="E60" s="59"/>
      <c r="F60" s="53"/>
      <c r="G60" s="59"/>
      <c r="H60" s="59"/>
      <c r="I60" s="59"/>
    </row>
    <row r="61" spans="1:9" ht="21" x14ac:dyDescent="0.25">
      <c r="A61" s="37" t="s">
        <v>434</v>
      </c>
      <c r="B61" s="40"/>
      <c r="C61" s="40"/>
      <c r="D61" s="53"/>
      <c r="E61" s="59"/>
      <c r="F61" s="53"/>
      <c r="G61" s="59"/>
      <c r="H61" s="59"/>
      <c r="I61" s="59"/>
    </row>
    <row r="62" spans="1:9" ht="21" x14ac:dyDescent="0.25">
      <c r="A62" s="37" t="str">
        <f>HLOOKUP(A61,'4'!62:63,2,0)</f>
        <v xml:space="preserve"> 증감 기여도는 전년대비 증감 기여도입니다.</v>
      </c>
      <c r="B62" s="40"/>
      <c r="C62" s="40"/>
      <c r="D62" s="53"/>
      <c r="E62" s="59"/>
      <c r="F62" s="53"/>
      <c r="G62" s="59"/>
      <c r="H62" s="59"/>
      <c r="I62" s="59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F4CD0-FA5A-4F12-97E9-3B187CE75196}">
  <dimension ref="A1:I62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9" t="s">
        <v>165</v>
      </c>
      <c r="B1" s="45"/>
      <c r="C1" s="45"/>
      <c r="D1" s="50"/>
      <c r="E1" s="56"/>
      <c r="F1" s="55"/>
      <c r="G1" s="61"/>
      <c r="H1" s="61"/>
      <c r="I1" s="61"/>
    </row>
    <row r="2" spans="1:9" ht="23.25" x14ac:dyDescent="0.25">
      <c r="A2" s="49" t="str">
        <f>VLOOKUP(A1,目次!B:C,2,0)</f>
        <v>주요 지역, 국가별 및 상품별 수출, 대한민국</v>
      </c>
      <c r="B2" s="45"/>
      <c r="C2" s="45"/>
      <c r="D2" s="50"/>
      <c r="E2" s="56"/>
      <c r="F2" s="55"/>
      <c r="G2" s="61"/>
      <c r="H2" s="61"/>
      <c r="I2" s="61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VLOOKUP(A6,'3'!A:B,2,0)</f>
        <v>품명</v>
      </c>
      <c r="C6" s="18" t="str">
        <f>HLOOKUP(C5,'4'!5:6,2,0)</f>
        <v>단위</v>
      </c>
      <c r="D6" s="51" t="str">
        <f>HLOOKUP(D5,'4'!5:6,2,0)</f>
        <v>수량</v>
      </c>
      <c r="E6" s="57" t="str">
        <f>HLOOKUP(E5,'4'!5:6,2,0)</f>
        <v>변화율</v>
      </c>
      <c r="F6" s="51" t="str">
        <f>HLOOKUP(F5,'4'!5:6,2,0)</f>
        <v>가액</v>
      </c>
      <c r="G6" s="57" t="str">
        <f>HLOOKUP(G5,'4'!5:6,2,0)</f>
        <v>구성비</v>
      </c>
      <c r="H6" s="57" t="str">
        <f>HLOOKUP(H5,'4'!5:6,2,0)</f>
        <v>변화율</v>
      </c>
      <c r="I6" s="62" t="str">
        <f>HLOOKUP(I5,'4'!5:6,2,0)</f>
        <v>증감 기여도</v>
      </c>
    </row>
    <row r="7" spans="1:9" ht="21.75" thickBot="1" x14ac:dyDescent="0.3">
      <c r="A7" s="26" t="s">
        <v>33</v>
      </c>
      <c r="B7" s="27" t="str">
        <f>VLOOKUP(A7,'3'!A:B,2,0)</f>
        <v>총액</v>
      </c>
      <c r="C7" s="28"/>
      <c r="D7" s="47"/>
      <c r="E7" s="46"/>
      <c r="F7" s="47">
        <v>576618</v>
      </c>
      <c r="G7" s="46">
        <v>100</v>
      </c>
      <c r="H7" s="46">
        <v>-8.9</v>
      </c>
      <c r="I7" s="63">
        <v>-8.9</v>
      </c>
    </row>
    <row r="8" spans="1:9" ht="21.75" thickBot="1" x14ac:dyDescent="0.3">
      <c r="A8" s="29" t="s">
        <v>87</v>
      </c>
      <c r="B8" s="30" t="str">
        <f>VLOOKUP(A8,'3'!A:B,2,0)</f>
        <v>식료품</v>
      </c>
      <c r="C8" s="28"/>
      <c r="D8" s="47"/>
      <c r="E8" s="46"/>
      <c r="F8" s="47">
        <v>7716</v>
      </c>
      <c r="G8" s="46">
        <v>1.3</v>
      </c>
      <c r="H8" s="46">
        <v>18.100000000000001</v>
      </c>
      <c r="I8" s="63">
        <v>0.2</v>
      </c>
    </row>
    <row r="9" spans="1:9" ht="21.75" thickBot="1" x14ac:dyDescent="0.3">
      <c r="A9" s="29" t="s">
        <v>88</v>
      </c>
      <c r="B9" s="30" t="str">
        <f>VLOOKUP(A9,'3'!A:B,2,0)</f>
        <v>원료품</v>
      </c>
      <c r="C9" s="28"/>
      <c r="D9" s="47"/>
      <c r="E9" s="46"/>
      <c r="F9" s="47">
        <v>13058</v>
      </c>
      <c r="G9" s="46">
        <v>2.2999999999999998</v>
      </c>
      <c r="H9" s="46">
        <v>-9.1999999999999993</v>
      </c>
      <c r="I9" s="63">
        <v>-0.2</v>
      </c>
    </row>
    <row r="10" spans="1:9" ht="21.75" thickBot="1" x14ac:dyDescent="0.3">
      <c r="A10" s="29" t="s">
        <v>89</v>
      </c>
      <c r="B10" s="30" t="str">
        <f>VLOOKUP(A10,'3'!A:B,2,0)</f>
        <v>광물성 원료</v>
      </c>
      <c r="C10" s="28"/>
      <c r="D10" s="47"/>
      <c r="E10" s="46"/>
      <c r="F10" s="47">
        <v>27787</v>
      </c>
      <c r="G10" s="46">
        <v>4.8</v>
      </c>
      <c r="H10" s="46">
        <v>-31.3</v>
      </c>
      <c r="I10" s="63">
        <v>-2</v>
      </c>
    </row>
    <row r="11" spans="1:9" ht="21.75" thickBot="1" x14ac:dyDescent="0.3">
      <c r="A11" s="29" t="s">
        <v>90</v>
      </c>
      <c r="B11" s="30" t="str">
        <f>VLOOKUP(A11,'3'!A:B,2,0)</f>
        <v>화학제품</v>
      </c>
      <c r="C11" s="28"/>
      <c r="D11" s="47"/>
      <c r="E11" s="46"/>
      <c r="F11" s="47">
        <v>114300</v>
      </c>
      <c r="G11" s="46">
        <v>19.8</v>
      </c>
      <c r="H11" s="46">
        <v>-1.8</v>
      </c>
      <c r="I11" s="63">
        <v>-0.3</v>
      </c>
    </row>
    <row r="12" spans="1:9" ht="21.75" thickBot="1" x14ac:dyDescent="0.3">
      <c r="A12" s="30" t="s">
        <v>91</v>
      </c>
      <c r="B12" s="31" t="str">
        <f>VLOOKUP(A12,'3'!A:B,2,0)</f>
        <v>유기화합물</v>
      </c>
      <c r="C12" s="28"/>
      <c r="D12" s="47"/>
      <c r="E12" s="46"/>
      <c r="F12" s="47">
        <v>23768</v>
      </c>
      <c r="G12" s="46">
        <v>4.0999999999999996</v>
      </c>
      <c r="H12" s="46">
        <v>-2.4</v>
      </c>
      <c r="I12" s="63">
        <v>-0.1</v>
      </c>
    </row>
    <row r="13" spans="1:9" ht="21.75" thickBot="1" x14ac:dyDescent="0.3">
      <c r="A13" s="30" t="s">
        <v>92</v>
      </c>
      <c r="B13" s="31" t="str">
        <f>VLOOKUP(A13,'3'!A:B,2,0)</f>
        <v>의약품</v>
      </c>
      <c r="C13" s="28" t="s">
        <v>336</v>
      </c>
      <c r="D13" s="47">
        <v>1599991</v>
      </c>
      <c r="E13" s="46">
        <v>18.8</v>
      </c>
      <c r="F13" s="47">
        <v>4892</v>
      </c>
      <c r="G13" s="46">
        <v>0.8</v>
      </c>
      <c r="H13" s="46">
        <v>-11.7</v>
      </c>
      <c r="I13" s="63">
        <v>-0.1</v>
      </c>
    </row>
    <row r="14" spans="1:9" ht="21.75" thickBot="1" x14ac:dyDescent="0.3">
      <c r="A14" s="30" t="s">
        <v>93</v>
      </c>
      <c r="B14" s="31" t="str">
        <f>VLOOKUP(A14,'3'!A:B,2,0)</f>
        <v>플라스틱</v>
      </c>
      <c r="C14" s="28" t="s">
        <v>337</v>
      </c>
      <c r="D14" s="47">
        <v>18818</v>
      </c>
      <c r="E14" s="46">
        <v>4</v>
      </c>
      <c r="F14" s="47">
        <v>30000</v>
      </c>
      <c r="G14" s="46">
        <v>5.2</v>
      </c>
      <c r="H14" s="46">
        <v>-5.0999999999999996</v>
      </c>
      <c r="I14" s="63">
        <v>-0.3</v>
      </c>
    </row>
    <row r="15" spans="1:9" ht="21.75" thickBot="1" x14ac:dyDescent="0.3">
      <c r="A15" s="29" t="s">
        <v>94</v>
      </c>
      <c r="B15" s="30" t="str">
        <f>VLOOKUP(A15,'3'!A:B,2,0)</f>
        <v>원료별 제품</v>
      </c>
      <c r="C15" s="28"/>
      <c r="D15" s="47"/>
      <c r="E15" s="46"/>
      <c r="F15" s="47">
        <v>76637</v>
      </c>
      <c r="G15" s="46">
        <v>13.3</v>
      </c>
      <c r="H15" s="46">
        <v>-3.7</v>
      </c>
      <c r="I15" s="63">
        <v>-0.5</v>
      </c>
    </row>
    <row r="16" spans="1:9" ht="21.75" thickBot="1" x14ac:dyDescent="0.3">
      <c r="A16" s="30" t="s">
        <v>95</v>
      </c>
      <c r="B16" s="31" t="str">
        <f>VLOOKUP(A16,'3'!A:B,2,0)</f>
        <v>철강</v>
      </c>
      <c r="C16" s="28" t="s">
        <v>338</v>
      </c>
      <c r="D16" s="47">
        <v>306</v>
      </c>
      <c r="E16" s="46">
        <v>-23.7</v>
      </c>
      <c r="F16" s="47">
        <v>31935</v>
      </c>
      <c r="G16" s="46">
        <v>5.5</v>
      </c>
      <c r="H16" s="46">
        <v>-18.899999999999999</v>
      </c>
      <c r="I16" s="63">
        <v>-1.2</v>
      </c>
    </row>
    <row r="17" spans="1:9" ht="21.75" thickBot="1" x14ac:dyDescent="0.3">
      <c r="A17" s="30" t="s">
        <v>96</v>
      </c>
      <c r="B17" s="31" t="str">
        <f>VLOOKUP(A17,'3'!A:B,2,0)</f>
        <v>비철금속</v>
      </c>
      <c r="C17" s="28" t="s">
        <v>337</v>
      </c>
      <c r="D17" s="47">
        <v>4982</v>
      </c>
      <c r="E17" s="46">
        <v>14.6</v>
      </c>
      <c r="F17" s="47">
        <v>17658</v>
      </c>
      <c r="G17" s="46">
        <v>3.1</v>
      </c>
      <c r="H17" s="46">
        <v>22.2</v>
      </c>
      <c r="I17" s="63">
        <v>0.5</v>
      </c>
    </row>
    <row r="18" spans="1:9" ht="21.75" thickBot="1" x14ac:dyDescent="0.3">
      <c r="A18" s="30" t="s">
        <v>97</v>
      </c>
      <c r="B18" s="31" t="str">
        <f>VLOOKUP(A18,'3'!A:B,2,0)</f>
        <v>금속제품</v>
      </c>
      <c r="C18" s="28"/>
      <c r="D18" s="47"/>
      <c r="E18" s="46"/>
      <c r="F18" s="47">
        <v>8101</v>
      </c>
      <c r="G18" s="46">
        <v>1.4</v>
      </c>
      <c r="H18" s="46">
        <v>19.7</v>
      </c>
      <c r="I18" s="63">
        <v>0.2</v>
      </c>
    </row>
    <row r="19" spans="1:9" ht="21.75" thickBot="1" x14ac:dyDescent="0.3">
      <c r="A19" s="30" t="s">
        <v>98</v>
      </c>
      <c r="B19" s="31" t="str">
        <f>VLOOKUP(A19,'3'!A:B,2,0)</f>
        <v>직물용 실 및 섬유제품</v>
      </c>
      <c r="C19" s="28"/>
      <c r="D19" s="47"/>
      <c r="E19" s="46"/>
      <c r="F19" s="47">
        <v>4499</v>
      </c>
      <c r="G19" s="46">
        <v>0.8</v>
      </c>
      <c r="H19" s="46">
        <v>10.3</v>
      </c>
      <c r="I19" s="63">
        <v>0.1</v>
      </c>
    </row>
    <row r="20" spans="1:9" ht="21.75" thickBot="1" x14ac:dyDescent="0.3">
      <c r="A20" s="30" t="s">
        <v>99</v>
      </c>
      <c r="B20" s="31" t="str">
        <f>VLOOKUP(A20,'3'!A:B,2,0)</f>
        <v>비금속 철물제품</v>
      </c>
      <c r="C20" s="28"/>
      <c r="D20" s="47"/>
      <c r="E20" s="46"/>
      <c r="F20" s="47">
        <v>9357</v>
      </c>
      <c r="G20" s="46">
        <v>1.6</v>
      </c>
      <c r="H20" s="46">
        <v>-6.2</v>
      </c>
      <c r="I20" s="63">
        <v>-0.1</v>
      </c>
    </row>
    <row r="21" spans="1:9" ht="21.75" thickBot="1" x14ac:dyDescent="0.3">
      <c r="A21" s="30" t="s">
        <v>100</v>
      </c>
      <c r="B21" s="31" t="str">
        <f>VLOOKUP(A21,'3'!A:B,2,0)</f>
        <v>고무제품</v>
      </c>
      <c r="C21" s="28" t="s">
        <v>337</v>
      </c>
      <c r="D21" s="47">
        <v>1178</v>
      </c>
      <c r="E21" s="46">
        <v>-28.3</v>
      </c>
      <c r="F21" s="47">
        <v>1392</v>
      </c>
      <c r="G21" s="46">
        <v>0.2</v>
      </c>
      <c r="H21" s="46">
        <v>-5.0999999999999996</v>
      </c>
      <c r="I21" s="63">
        <v>0</v>
      </c>
    </row>
    <row r="22" spans="1:9" ht="21.75" thickBot="1" x14ac:dyDescent="0.3">
      <c r="A22" s="30" t="s">
        <v>101</v>
      </c>
      <c r="B22" s="31" t="str">
        <f>VLOOKUP(A22,'3'!A:B,2,0)</f>
        <v>종이류 및 종이제품</v>
      </c>
      <c r="C22" s="28" t="s">
        <v>337</v>
      </c>
      <c r="D22" s="47">
        <v>21222</v>
      </c>
      <c r="E22" s="46">
        <v>2.6</v>
      </c>
      <c r="F22" s="47">
        <v>3645</v>
      </c>
      <c r="G22" s="46">
        <v>0.6</v>
      </c>
      <c r="H22" s="46">
        <v>8.3000000000000007</v>
      </c>
      <c r="I22" s="63">
        <v>0</v>
      </c>
    </row>
    <row r="23" spans="1:9" ht="21.75" thickBot="1" x14ac:dyDescent="0.3">
      <c r="A23" s="29" t="s">
        <v>102</v>
      </c>
      <c r="B23" s="30" t="str">
        <f>VLOOKUP(A23,'3'!A:B,2,0)</f>
        <v>일반 기계</v>
      </c>
      <c r="C23" s="28"/>
      <c r="D23" s="47"/>
      <c r="E23" s="46"/>
      <c r="F23" s="47">
        <v>110547</v>
      </c>
      <c r="G23" s="46">
        <v>19.2</v>
      </c>
      <c r="H23" s="46">
        <v>-3.8</v>
      </c>
      <c r="I23" s="63">
        <v>-0.7</v>
      </c>
    </row>
    <row r="24" spans="1:9" ht="21.75" thickBot="1" x14ac:dyDescent="0.3">
      <c r="A24" s="30" t="s">
        <v>103</v>
      </c>
      <c r="B24" s="31" t="str">
        <f>VLOOKUP(A24,'3'!A:B,2,0)</f>
        <v>원동기</v>
      </c>
      <c r="C24" s="28" t="s">
        <v>337</v>
      </c>
      <c r="D24" s="47">
        <v>1570</v>
      </c>
      <c r="E24" s="46">
        <v>-5.0999999999999996</v>
      </c>
      <c r="F24" s="47">
        <v>6028</v>
      </c>
      <c r="G24" s="46">
        <v>1</v>
      </c>
      <c r="H24" s="46">
        <v>12.9</v>
      </c>
      <c r="I24" s="63">
        <v>0.1</v>
      </c>
    </row>
    <row r="25" spans="1:9" ht="42.75" thickBot="1" x14ac:dyDescent="0.3">
      <c r="A25" s="30" t="s">
        <v>104</v>
      </c>
      <c r="B25" s="31" t="str">
        <f>VLOOKUP(A25,'3'!A:B,2,0)</f>
        <v>전산기류, 주변기기 포함</v>
      </c>
      <c r="C25" s="28" t="s">
        <v>342</v>
      </c>
      <c r="D25" s="47">
        <v>9</v>
      </c>
      <c r="E25" s="46">
        <v>-4.0999999999999996</v>
      </c>
      <c r="F25" s="47">
        <v>1104</v>
      </c>
      <c r="G25" s="46">
        <v>0.2</v>
      </c>
      <c r="H25" s="46">
        <v>47.6</v>
      </c>
      <c r="I25" s="63">
        <v>0.1</v>
      </c>
    </row>
    <row r="26" spans="1:9" ht="21.75" thickBot="1" x14ac:dyDescent="0.3">
      <c r="A26" s="30" t="s">
        <v>105</v>
      </c>
      <c r="B26" s="31" t="str">
        <f>VLOOKUP(A26,'3'!A:B,2,0)</f>
        <v>전산기류의 부분품</v>
      </c>
      <c r="C26" s="28" t="s">
        <v>337</v>
      </c>
      <c r="D26" s="47">
        <v>283</v>
      </c>
      <c r="E26" s="46">
        <v>22.5</v>
      </c>
      <c r="F26" s="47">
        <v>1611</v>
      </c>
      <c r="G26" s="46">
        <v>0.3</v>
      </c>
      <c r="H26" s="46">
        <v>-8.6999999999999993</v>
      </c>
      <c r="I26" s="63">
        <v>0</v>
      </c>
    </row>
    <row r="27" spans="1:9" ht="21.75" thickBot="1" x14ac:dyDescent="0.3">
      <c r="A27" s="30" t="s">
        <v>106</v>
      </c>
      <c r="B27" s="31" t="str">
        <f>VLOOKUP(A27,'3'!A:B,2,0)</f>
        <v>반도체 등 제조 장치</v>
      </c>
      <c r="C27" s="28" t="s">
        <v>337</v>
      </c>
      <c r="D27" s="47">
        <v>1433</v>
      </c>
      <c r="E27" s="46">
        <v>-21.9</v>
      </c>
      <c r="F27" s="47">
        <v>55428</v>
      </c>
      <c r="G27" s="46">
        <v>9.6</v>
      </c>
      <c r="H27" s="46">
        <v>-11.7</v>
      </c>
      <c r="I27" s="63">
        <v>-1.2</v>
      </c>
    </row>
    <row r="28" spans="1:9" ht="21.75" thickBot="1" x14ac:dyDescent="0.3">
      <c r="A28" s="30" t="s">
        <v>107</v>
      </c>
      <c r="B28" s="31" t="str">
        <f>VLOOKUP(A28,'3'!A:B,2,0)</f>
        <v>금속 가공 기계</v>
      </c>
      <c r="C28" s="28"/>
      <c r="D28" s="47"/>
      <c r="E28" s="46"/>
      <c r="F28" s="47">
        <v>4366</v>
      </c>
      <c r="G28" s="46">
        <v>0.8</v>
      </c>
      <c r="H28" s="46">
        <v>-15.1</v>
      </c>
      <c r="I28" s="63">
        <v>-0.1</v>
      </c>
    </row>
    <row r="29" spans="1:9" ht="21.75" thickBot="1" x14ac:dyDescent="0.3">
      <c r="A29" s="30" t="s">
        <v>108</v>
      </c>
      <c r="B29" s="31" t="str">
        <f>VLOOKUP(A29,'3'!A:B,2,0)</f>
        <v>펌프 및 원심분리기</v>
      </c>
      <c r="C29" s="28"/>
      <c r="D29" s="47"/>
      <c r="E29" s="46"/>
      <c r="F29" s="47">
        <v>11164</v>
      </c>
      <c r="G29" s="46">
        <v>1.9</v>
      </c>
      <c r="H29" s="46">
        <v>17.7</v>
      </c>
      <c r="I29" s="63">
        <v>0.3</v>
      </c>
    </row>
    <row r="30" spans="1:9" ht="21.75" thickBot="1" x14ac:dyDescent="0.3">
      <c r="A30" s="30" t="s">
        <v>109</v>
      </c>
      <c r="B30" s="31" t="str">
        <f>VLOOKUP(A30,'3'!A:B,2,0)</f>
        <v>건설용 및 광산용 기계</v>
      </c>
      <c r="C30" s="28"/>
      <c r="D30" s="47"/>
      <c r="E30" s="46"/>
      <c r="F30" s="47">
        <v>932</v>
      </c>
      <c r="G30" s="46">
        <v>0.2</v>
      </c>
      <c r="H30" s="46">
        <v>0.3</v>
      </c>
      <c r="I30" s="63">
        <v>0</v>
      </c>
    </row>
    <row r="31" spans="1:9" ht="21.75" thickBot="1" x14ac:dyDescent="0.3">
      <c r="A31" s="30" t="s">
        <v>110</v>
      </c>
      <c r="B31" s="31" t="str">
        <f>VLOOKUP(A31,'3'!A:B,2,0)</f>
        <v>하역 기계</v>
      </c>
      <c r="C31" s="28"/>
      <c r="D31" s="47"/>
      <c r="E31" s="46"/>
      <c r="F31" s="47">
        <v>2768</v>
      </c>
      <c r="G31" s="46">
        <v>0.5</v>
      </c>
      <c r="H31" s="46">
        <v>-5.3</v>
      </c>
      <c r="I31" s="63">
        <v>0</v>
      </c>
    </row>
    <row r="32" spans="1:9" ht="21.75" thickBot="1" x14ac:dyDescent="0.3">
      <c r="A32" s="30" t="s">
        <v>111</v>
      </c>
      <c r="B32" s="31" t="str">
        <f>VLOOKUP(A32,'3'!A:B,2,0)</f>
        <v>가열용 및 냉각용 기기</v>
      </c>
      <c r="C32" s="28"/>
      <c r="D32" s="47"/>
      <c r="E32" s="46"/>
      <c r="F32" s="47">
        <v>3470</v>
      </c>
      <c r="G32" s="46">
        <v>0.6</v>
      </c>
      <c r="H32" s="46">
        <v>-1.6</v>
      </c>
      <c r="I32" s="63">
        <v>0</v>
      </c>
    </row>
    <row r="33" spans="1:9" ht="21.75" thickBot="1" x14ac:dyDescent="0.3">
      <c r="A33" s="30" t="s">
        <v>112</v>
      </c>
      <c r="B33" s="31" t="str">
        <f>VLOOKUP(A33,'3'!A:B,2,0)</f>
        <v>섬유 기계</v>
      </c>
      <c r="C33" s="28"/>
      <c r="D33" s="47"/>
      <c r="E33" s="46"/>
      <c r="F33" s="47">
        <v>181</v>
      </c>
      <c r="G33" s="46">
        <v>0</v>
      </c>
      <c r="H33" s="46">
        <v>2.8</v>
      </c>
      <c r="I33" s="63">
        <v>0</v>
      </c>
    </row>
    <row r="34" spans="1:9" ht="21.75" thickBot="1" x14ac:dyDescent="0.3">
      <c r="A34" s="30" t="s">
        <v>113</v>
      </c>
      <c r="B34" s="31" t="str">
        <f>VLOOKUP(A34,'3'!A:B,2,0)</f>
        <v>베어링</v>
      </c>
      <c r="C34" s="28" t="s">
        <v>337</v>
      </c>
      <c r="D34" s="47">
        <v>1214</v>
      </c>
      <c r="E34" s="46">
        <v>-3</v>
      </c>
      <c r="F34" s="47">
        <v>2762</v>
      </c>
      <c r="G34" s="46">
        <v>0.5</v>
      </c>
      <c r="H34" s="46">
        <v>-3.5</v>
      </c>
      <c r="I34" s="63">
        <v>0</v>
      </c>
    </row>
    <row r="35" spans="1:9" ht="21.75" thickBot="1" x14ac:dyDescent="0.3">
      <c r="A35" s="29" t="s">
        <v>114</v>
      </c>
      <c r="B35" s="30" t="str">
        <f>VLOOKUP(A35,'3'!A:B,2,0)</f>
        <v>전기 기기</v>
      </c>
      <c r="C35" s="28"/>
      <c r="D35" s="47"/>
      <c r="E35" s="46"/>
      <c r="F35" s="47">
        <v>109603</v>
      </c>
      <c r="G35" s="46">
        <v>19</v>
      </c>
      <c r="H35" s="46">
        <v>-17.7</v>
      </c>
      <c r="I35" s="63">
        <v>-3.7</v>
      </c>
    </row>
    <row r="36" spans="1:9" ht="21.75" thickBot="1" x14ac:dyDescent="0.3">
      <c r="A36" s="30" t="s">
        <v>115</v>
      </c>
      <c r="B36" s="31" t="str">
        <f>VLOOKUP(A36,'3'!A:B,2,0)</f>
        <v>반도체 등 전자부품</v>
      </c>
      <c r="C36" s="28"/>
      <c r="D36" s="47"/>
      <c r="E36" s="46"/>
      <c r="F36" s="47">
        <v>55793</v>
      </c>
      <c r="G36" s="46">
        <v>9.6999999999999993</v>
      </c>
      <c r="H36" s="46">
        <v>-17.100000000000001</v>
      </c>
      <c r="I36" s="63">
        <v>-1.8</v>
      </c>
    </row>
    <row r="37" spans="1:9" ht="21.75" thickBot="1" x14ac:dyDescent="0.3">
      <c r="A37" s="30" t="s">
        <v>116</v>
      </c>
      <c r="B37" s="32" t="str">
        <f>VLOOKUP(A37,'3'!A:B,2,0)</f>
        <v>IC</v>
      </c>
      <c r="C37" s="28" t="s">
        <v>343</v>
      </c>
      <c r="D37" s="47">
        <v>290</v>
      </c>
      <c r="E37" s="46">
        <v>-12.7</v>
      </c>
      <c r="F37" s="47">
        <v>51294</v>
      </c>
      <c r="G37" s="46">
        <v>8.9</v>
      </c>
      <c r="H37" s="46">
        <v>-16.8</v>
      </c>
      <c r="I37" s="63">
        <v>-1.6</v>
      </c>
    </row>
    <row r="38" spans="1:9" ht="21.75" thickBot="1" x14ac:dyDescent="0.3">
      <c r="A38" s="30" t="s">
        <v>117</v>
      </c>
      <c r="B38" s="31" t="str">
        <f>VLOOKUP(A38,'3'!A:B,2,0)</f>
        <v>음향 및 영상 기기</v>
      </c>
      <c r="C38" s="28" t="s">
        <v>342</v>
      </c>
      <c r="D38" s="47">
        <v>28</v>
      </c>
      <c r="E38" s="46">
        <v>-7.5</v>
      </c>
      <c r="F38" s="47">
        <v>1016</v>
      </c>
      <c r="G38" s="46">
        <v>0.2</v>
      </c>
      <c r="H38" s="46">
        <v>-36.299999999999997</v>
      </c>
      <c r="I38" s="63">
        <v>-0.1</v>
      </c>
    </row>
    <row r="39" spans="1:9" ht="42.75" thickBot="1" x14ac:dyDescent="0.3">
      <c r="A39" s="30" t="s">
        <v>118</v>
      </c>
      <c r="B39" s="32" t="str">
        <f>VLOOKUP(A39,'3'!A:B,2,0)</f>
        <v>영상 기록 및 재생 기기</v>
      </c>
      <c r="C39" s="28" t="s">
        <v>342</v>
      </c>
      <c r="D39" s="47">
        <v>8</v>
      </c>
      <c r="E39" s="46">
        <v>-6.6</v>
      </c>
      <c r="F39" s="47">
        <v>842</v>
      </c>
      <c r="G39" s="46">
        <v>0.1</v>
      </c>
      <c r="H39" s="46">
        <v>-21.3</v>
      </c>
      <c r="I39" s="63">
        <v>0</v>
      </c>
    </row>
    <row r="40" spans="1:9" ht="21.75" thickBot="1" x14ac:dyDescent="0.3">
      <c r="A40" s="30" t="s">
        <v>119</v>
      </c>
      <c r="B40" s="32" t="str">
        <f>VLOOKUP(A40,'3'!A:B,2,0)</f>
        <v>TV 수상기</v>
      </c>
      <c r="C40" s="28" t="s">
        <v>342</v>
      </c>
      <c r="D40" s="47">
        <v>2</v>
      </c>
      <c r="E40" s="46">
        <v>875.1</v>
      </c>
      <c r="F40" s="47">
        <v>56</v>
      </c>
      <c r="G40" s="46">
        <v>0</v>
      </c>
      <c r="H40" s="46">
        <v>19.2</v>
      </c>
      <c r="I40" s="63">
        <v>0</v>
      </c>
    </row>
    <row r="41" spans="1:9" ht="42.75" thickBot="1" x14ac:dyDescent="0.3">
      <c r="A41" s="30" t="s">
        <v>120</v>
      </c>
      <c r="B41" s="31" t="str">
        <f>VLOOKUP(A41,'3'!A:B,2,0)</f>
        <v>음향 및 영상 기기의 부분품</v>
      </c>
      <c r="C41" s="28"/>
      <c r="D41" s="47"/>
      <c r="E41" s="46"/>
      <c r="F41" s="47">
        <v>185</v>
      </c>
      <c r="G41" s="46">
        <v>0</v>
      </c>
      <c r="H41" s="46">
        <v>-2.6</v>
      </c>
      <c r="I41" s="63">
        <v>0</v>
      </c>
    </row>
    <row r="42" spans="1:9" ht="21.75" thickBot="1" x14ac:dyDescent="0.3">
      <c r="A42" s="30" t="s">
        <v>121</v>
      </c>
      <c r="B42" s="31" t="str">
        <f>VLOOKUP(A42,'3'!A:B,2,0)</f>
        <v>중전 기기</v>
      </c>
      <c r="C42" s="28"/>
      <c r="D42" s="47"/>
      <c r="E42" s="46"/>
      <c r="F42" s="47">
        <v>4586</v>
      </c>
      <c r="G42" s="46">
        <v>0.8</v>
      </c>
      <c r="H42" s="46">
        <v>-18.600000000000001</v>
      </c>
      <c r="I42" s="63">
        <v>-0.2</v>
      </c>
    </row>
    <row r="43" spans="1:9" ht="21.75" thickBot="1" x14ac:dyDescent="0.3">
      <c r="A43" s="30" t="s">
        <v>122</v>
      </c>
      <c r="B43" s="31" t="str">
        <f>VLOOKUP(A43,'3'!A:B,2,0)</f>
        <v>통신기</v>
      </c>
      <c r="C43" s="28"/>
      <c r="D43" s="47"/>
      <c r="E43" s="46"/>
      <c r="F43" s="47">
        <v>894</v>
      </c>
      <c r="G43" s="46">
        <v>0.2</v>
      </c>
      <c r="H43" s="46">
        <v>-15</v>
      </c>
      <c r="I43" s="63">
        <v>0</v>
      </c>
    </row>
    <row r="44" spans="1:9" ht="21.75" thickBot="1" x14ac:dyDescent="0.3">
      <c r="A44" s="30" t="s">
        <v>123</v>
      </c>
      <c r="B44" s="31" t="str">
        <f>VLOOKUP(A44,'3'!A:B,2,0)</f>
        <v>전기 계측 기기</v>
      </c>
      <c r="C44" s="28"/>
      <c r="D44" s="47"/>
      <c r="E44" s="46"/>
      <c r="F44" s="47">
        <v>16097</v>
      </c>
      <c r="G44" s="46">
        <v>2.8</v>
      </c>
      <c r="H44" s="46">
        <v>-34.1</v>
      </c>
      <c r="I44" s="63">
        <v>-1.3</v>
      </c>
    </row>
    <row r="45" spans="1:9" ht="21.75" thickBot="1" x14ac:dyDescent="0.3">
      <c r="A45" s="30" t="s">
        <v>124</v>
      </c>
      <c r="B45" s="31" t="str">
        <f>VLOOKUP(A45,'3'!A:B,2,0)</f>
        <v>전기회로 등의 기기</v>
      </c>
      <c r="C45" s="28"/>
      <c r="D45" s="47"/>
      <c r="E45" s="46"/>
      <c r="F45" s="47">
        <v>12326</v>
      </c>
      <c r="G45" s="46">
        <v>2.1</v>
      </c>
      <c r="H45" s="46">
        <v>-2.2999999999999998</v>
      </c>
      <c r="I45" s="63">
        <v>0</v>
      </c>
    </row>
    <row r="46" spans="1:9" ht="21.75" thickBot="1" x14ac:dyDescent="0.3">
      <c r="A46" s="30" t="s">
        <v>125</v>
      </c>
      <c r="B46" s="31" t="str">
        <f>VLOOKUP(A46,'3'!A:B,2,0)</f>
        <v>전지</v>
      </c>
      <c r="C46" s="28"/>
      <c r="D46" s="47"/>
      <c r="E46" s="46"/>
      <c r="F46" s="47">
        <v>619</v>
      </c>
      <c r="G46" s="46">
        <v>0.1</v>
      </c>
      <c r="H46" s="46">
        <v>46.8</v>
      </c>
      <c r="I46" s="63">
        <v>0</v>
      </c>
    </row>
    <row r="47" spans="1:9" ht="21.75" thickBot="1" x14ac:dyDescent="0.3">
      <c r="A47" s="29" t="s">
        <v>126</v>
      </c>
      <c r="B47" s="30" t="str">
        <f>VLOOKUP(A47,'3'!A:B,2,0)</f>
        <v>수송용 기기</v>
      </c>
      <c r="C47" s="28"/>
      <c r="D47" s="47"/>
      <c r="E47" s="46"/>
      <c r="F47" s="47">
        <v>14869</v>
      </c>
      <c r="G47" s="46">
        <v>2.6</v>
      </c>
      <c r="H47" s="46">
        <v>-17.100000000000001</v>
      </c>
      <c r="I47" s="63">
        <v>-0.5</v>
      </c>
    </row>
    <row r="48" spans="1:9" ht="21.75" thickBot="1" x14ac:dyDescent="0.3">
      <c r="A48" s="30" t="s">
        <v>127</v>
      </c>
      <c r="B48" s="31" t="str">
        <f>VLOOKUP(A48,'3'!A:B,2,0)</f>
        <v>자동차</v>
      </c>
      <c r="C48" s="28" t="s">
        <v>341</v>
      </c>
      <c r="D48" s="47">
        <v>3350</v>
      </c>
      <c r="E48" s="46">
        <v>-10.3</v>
      </c>
      <c r="F48" s="47">
        <v>11769</v>
      </c>
      <c r="G48" s="46">
        <v>2</v>
      </c>
      <c r="H48" s="46">
        <v>-14.3</v>
      </c>
      <c r="I48" s="63">
        <v>-0.3</v>
      </c>
    </row>
    <row r="49" spans="1:9" ht="21.75" thickBot="1" x14ac:dyDescent="0.3">
      <c r="A49" s="30" t="s">
        <v>128</v>
      </c>
      <c r="B49" s="32" t="str">
        <f>VLOOKUP(A49,'3'!A:B,2,0)</f>
        <v>승용차</v>
      </c>
      <c r="C49" s="28" t="s">
        <v>341</v>
      </c>
      <c r="D49" s="47">
        <v>3172</v>
      </c>
      <c r="E49" s="46">
        <v>-9.9</v>
      </c>
      <c r="F49" s="47">
        <v>11388</v>
      </c>
      <c r="G49" s="46">
        <v>2</v>
      </c>
      <c r="H49" s="46">
        <v>-14.8</v>
      </c>
      <c r="I49" s="63">
        <v>-0.3</v>
      </c>
    </row>
    <row r="50" spans="1:9" ht="21.75" thickBot="1" x14ac:dyDescent="0.3">
      <c r="A50" s="30" t="s">
        <v>129</v>
      </c>
      <c r="B50" s="32" t="str">
        <f>VLOOKUP(A50,'3'!A:B,2,0)</f>
        <v>버스 및 트럭</v>
      </c>
      <c r="C50" s="28" t="s">
        <v>341</v>
      </c>
      <c r="D50" s="47">
        <v>178</v>
      </c>
      <c r="E50" s="46">
        <v>-16.399999999999999</v>
      </c>
      <c r="F50" s="47">
        <v>381</v>
      </c>
      <c r="G50" s="46">
        <v>0.1</v>
      </c>
      <c r="H50" s="46">
        <v>1.8</v>
      </c>
      <c r="I50" s="63">
        <v>0</v>
      </c>
    </row>
    <row r="51" spans="1:9" ht="21.75" thickBot="1" x14ac:dyDescent="0.3">
      <c r="A51" s="30" t="s">
        <v>130</v>
      </c>
      <c r="B51" s="31" t="str">
        <f>VLOOKUP(A51,'3'!A:B,2,0)</f>
        <v>자동차의 부분품</v>
      </c>
      <c r="C51" s="28" t="s">
        <v>337</v>
      </c>
      <c r="D51" s="47">
        <v>1295</v>
      </c>
      <c r="E51" s="46">
        <v>-28.3</v>
      </c>
      <c r="F51" s="47">
        <v>2460</v>
      </c>
      <c r="G51" s="46">
        <v>0.4</v>
      </c>
      <c r="H51" s="46">
        <v>-25.3</v>
      </c>
      <c r="I51" s="63">
        <v>-0.1</v>
      </c>
    </row>
    <row r="52" spans="1:9" ht="21.75" thickBot="1" x14ac:dyDescent="0.3">
      <c r="A52" s="30" t="s">
        <v>131</v>
      </c>
      <c r="B52" s="31" t="str">
        <f>VLOOKUP(A52,'3'!A:B,2,0)</f>
        <v>이륜자동차</v>
      </c>
      <c r="C52" s="28" t="s">
        <v>369</v>
      </c>
      <c r="D52" s="47">
        <v>0</v>
      </c>
      <c r="E52" s="46">
        <v>58.9</v>
      </c>
      <c r="F52" s="47">
        <v>244</v>
      </c>
      <c r="G52" s="46">
        <v>0</v>
      </c>
      <c r="H52" s="46">
        <v>4.9000000000000004</v>
      </c>
      <c r="I52" s="63">
        <v>0</v>
      </c>
    </row>
    <row r="53" spans="1:9" ht="21.75" thickBot="1" x14ac:dyDescent="0.3">
      <c r="A53" s="30" t="s">
        <v>132</v>
      </c>
      <c r="B53" s="31" t="str">
        <f>VLOOKUP(A53,'3'!A:B,2,0)</f>
        <v>항공기류</v>
      </c>
      <c r="C53" s="28"/>
      <c r="D53" s="47"/>
      <c r="E53" s="46"/>
      <c r="F53" s="47">
        <v>143</v>
      </c>
      <c r="G53" s="46">
        <v>0</v>
      </c>
      <c r="H53" s="46">
        <v>53.5</v>
      </c>
      <c r="I53" s="63">
        <v>0</v>
      </c>
    </row>
    <row r="54" spans="1:9" ht="21.75" thickBot="1" x14ac:dyDescent="0.3">
      <c r="A54" s="30" t="s">
        <v>133</v>
      </c>
      <c r="B54" s="31" t="str">
        <f>VLOOKUP(A54,'3'!A:B,2,0)</f>
        <v>선박</v>
      </c>
      <c r="C54" s="28" t="s">
        <v>339</v>
      </c>
      <c r="D54" s="47" t="s">
        <v>433</v>
      </c>
      <c r="E54" s="46" t="s">
        <v>445</v>
      </c>
      <c r="F54" s="47" t="s">
        <v>433</v>
      </c>
      <c r="G54" s="46" t="s">
        <v>433</v>
      </c>
      <c r="H54" s="46" t="s">
        <v>445</v>
      </c>
      <c r="I54" s="63">
        <v>0</v>
      </c>
    </row>
    <row r="55" spans="1:9" ht="21.75" thickBot="1" x14ac:dyDescent="0.3">
      <c r="A55" s="29" t="s">
        <v>134</v>
      </c>
      <c r="B55" s="30" t="str">
        <f>VLOOKUP(A55,'3'!A:B,2,0)</f>
        <v>기타</v>
      </c>
      <c r="C55" s="28"/>
      <c r="D55" s="47"/>
      <c r="E55" s="46"/>
      <c r="F55" s="47">
        <v>102101</v>
      </c>
      <c r="G55" s="46">
        <v>17.7</v>
      </c>
      <c r="H55" s="46">
        <v>-6.8</v>
      </c>
      <c r="I55" s="63">
        <v>-1.2</v>
      </c>
    </row>
    <row r="56" spans="1:9" ht="21.75" thickBot="1" x14ac:dyDescent="0.3">
      <c r="A56" s="30" t="s">
        <v>135</v>
      </c>
      <c r="B56" s="31" t="str">
        <f>VLOOKUP(A56,'3'!A:B,2,0)</f>
        <v>과학 광학 기기</v>
      </c>
      <c r="C56" s="28"/>
      <c r="D56" s="47"/>
      <c r="E56" s="46"/>
      <c r="F56" s="47">
        <v>18764</v>
      </c>
      <c r="G56" s="46">
        <v>3.3</v>
      </c>
      <c r="H56" s="46">
        <v>-2.7</v>
      </c>
      <c r="I56" s="63">
        <v>-0.1</v>
      </c>
    </row>
    <row r="57" spans="1:9" ht="21.75" thickBot="1" x14ac:dyDescent="0.3">
      <c r="A57" s="30" t="s">
        <v>136</v>
      </c>
      <c r="B57" s="31" t="str">
        <f>VLOOKUP(A57,'3'!A:B,2,0)</f>
        <v>사진용 및 영화용 재료</v>
      </c>
      <c r="C57" s="28"/>
      <c r="D57" s="47"/>
      <c r="E57" s="46"/>
      <c r="F57" s="47">
        <v>9791</v>
      </c>
      <c r="G57" s="46">
        <v>1.7</v>
      </c>
      <c r="H57" s="46">
        <v>14.6</v>
      </c>
      <c r="I57" s="63">
        <v>0.2</v>
      </c>
    </row>
    <row r="58" spans="1:9" ht="21" x14ac:dyDescent="0.25">
      <c r="A58" s="36" t="s">
        <v>411</v>
      </c>
      <c r="B58" s="39"/>
      <c r="C58" s="39"/>
      <c r="D58" s="52"/>
      <c r="E58" s="58"/>
      <c r="F58" s="52"/>
      <c r="G58" s="58"/>
      <c r="H58" s="58"/>
      <c r="I58" s="58"/>
    </row>
    <row r="59" spans="1:9" ht="21" x14ac:dyDescent="0.25">
      <c r="A59" s="37" t="str">
        <f>HLOOKUP(A58,'4'!59:60,2,0)</f>
        <v xml:space="preserve"> 변화율은 전년대비 변화율을 나타냅니다. 
 *를 붙인 수치는 전년대비 배율을 나타냅니다.</v>
      </c>
      <c r="B59" s="40"/>
      <c r="C59" s="40"/>
      <c r="D59" s="53"/>
      <c r="E59" s="59"/>
      <c r="F59" s="53"/>
      <c r="G59" s="59"/>
      <c r="H59" s="59"/>
      <c r="I59" s="59"/>
    </row>
    <row r="60" spans="1:9" ht="21" x14ac:dyDescent="0.25">
      <c r="A60" s="37"/>
      <c r="B60" s="40"/>
      <c r="C60" s="40"/>
      <c r="D60" s="53"/>
      <c r="E60" s="59"/>
      <c r="F60" s="53"/>
      <c r="G60" s="59"/>
      <c r="H60" s="59"/>
      <c r="I60" s="59"/>
    </row>
    <row r="61" spans="1:9" ht="21" x14ac:dyDescent="0.25">
      <c r="A61" s="37" t="s">
        <v>434</v>
      </c>
      <c r="B61" s="40"/>
      <c r="C61" s="40"/>
      <c r="D61" s="53"/>
      <c r="E61" s="59"/>
      <c r="F61" s="53"/>
      <c r="G61" s="59"/>
      <c r="H61" s="59"/>
      <c r="I61" s="59"/>
    </row>
    <row r="62" spans="1:9" ht="21" x14ac:dyDescent="0.25">
      <c r="A62" s="37" t="str">
        <f>HLOOKUP(A61,'4'!62:63,2,0)</f>
        <v xml:space="preserve"> 증감 기여도는 전년대비 증감 기여도입니다.</v>
      </c>
      <c r="B62" s="40"/>
      <c r="C62" s="40"/>
      <c r="D62" s="53"/>
      <c r="E62" s="59"/>
      <c r="F62" s="53"/>
      <c r="G62" s="59"/>
      <c r="H62" s="59"/>
      <c r="I62" s="59"/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D845B-06A2-4344-96AD-441243BA245D}">
  <dimension ref="A1:I62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9" t="s">
        <v>166</v>
      </c>
      <c r="B1" s="45"/>
      <c r="C1" s="45"/>
      <c r="D1" s="50"/>
      <c r="E1" s="56"/>
      <c r="F1" s="55"/>
      <c r="G1" s="61"/>
      <c r="H1" s="61"/>
      <c r="I1" s="61"/>
    </row>
    <row r="2" spans="1:9" ht="23.25" x14ac:dyDescent="0.25">
      <c r="A2" s="49" t="str">
        <f>VLOOKUP(A1,目次!B:C,2,0)</f>
        <v>주요 지역, 국가별 및 상품별 수출, 아세안</v>
      </c>
      <c r="B2" s="45"/>
      <c r="C2" s="45"/>
      <c r="D2" s="50"/>
      <c r="E2" s="56"/>
      <c r="F2" s="55"/>
      <c r="G2" s="61"/>
      <c r="H2" s="61"/>
      <c r="I2" s="61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VLOOKUP(A6,'3'!A:B,2,0)</f>
        <v>품명</v>
      </c>
      <c r="C6" s="18" t="str">
        <f>HLOOKUP(C5,'4'!5:6,2,0)</f>
        <v>단위</v>
      </c>
      <c r="D6" s="51" t="str">
        <f>HLOOKUP(D5,'4'!5:6,2,0)</f>
        <v>수량</v>
      </c>
      <c r="E6" s="57" t="str">
        <f>HLOOKUP(E5,'4'!5:6,2,0)</f>
        <v>변화율</v>
      </c>
      <c r="F6" s="51" t="str">
        <f>HLOOKUP(F5,'4'!5:6,2,0)</f>
        <v>가액</v>
      </c>
      <c r="G6" s="57" t="str">
        <f>HLOOKUP(G5,'4'!5:6,2,0)</f>
        <v>구성비</v>
      </c>
      <c r="H6" s="57" t="str">
        <f>HLOOKUP(H5,'4'!5:6,2,0)</f>
        <v>변화율</v>
      </c>
      <c r="I6" s="62" t="str">
        <f>HLOOKUP(I5,'4'!5:6,2,0)</f>
        <v>증감 기여도</v>
      </c>
    </row>
    <row r="7" spans="1:9" ht="21.75" thickBot="1" x14ac:dyDescent="0.3">
      <c r="A7" s="26" t="s">
        <v>33</v>
      </c>
      <c r="B7" s="27" t="str">
        <f>VLOOKUP(A7,'3'!A:B,2,0)</f>
        <v>총액</v>
      </c>
      <c r="C7" s="28"/>
      <c r="D7" s="47"/>
      <c r="E7" s="46"/>
      <c r="F7" s="47">
        <v>1383803</v>
      </c>
      <c r="G7" s="46">
        <v>100</v>
      </c>
      <c r="H7" s="46">
        <v>0.2</v>
      </c>
      <c r="I7" s="63">
        <v>0.2</v>
      </c>
    </row>
    <row r="8" spans="1:9" ht="21.75" thickBot="1" x14ac:dyDescent="0.3">
      <c r="A8" s="29" t="s">
        <v>87</v>
      </c>
      <c r="B8" s="30" t="str">
        <f>VLOOKUP(A8,'3'!A:B,2,0)</f>
        <v>식료품</v>
      </c>
      <c r="C8" s="28"/>
      <c r="D8" s="47"/>
      <c r="E8" s="46"/>
      <c r="F8" s="47">
        <v>25349</v>
      </c>
      <c r="G8" s="46">
        <v>1.8</v>
      </c>
      <c r="H8" s="46">
        <v>19.7</v>
      </c>
      <c r="I8" s="63">
        <v>0.3</v>
      </c>
    </row>
    <row r="9" spans="1:9" ht="21.75" thickBot="1" x14ac:dyDescent="0.3">
      <c r="A9" s="29" t="s">
        <v>88</v>
      </c>
      <c r="B9" s="30" t="str">
        <f>VLOOKUP(A9,'3'!A:B,2,0)</f>
        <v>원료품</v>
      </c>
      <c r="C9" s="28"/>
      <c r="D9" s="47"/>
      <c r="E9" s="46"/>
      <c r="F9" s="47">
        <v>42421</v>
      </c>
      <c r="G9" s="46">
        <v>3.1</v>
      </c>
      <c r="H9" s="46">
        <v>9.6999999999999993</v>
      </c>
      <c r="I9" s="63">
        <v>0.3</v>
      </c>
    </row>
    <row r="10" spans="1:9" ht="21.75" thickBot="1" x14ac:dyDescent="0.3">
      <c r="A10" s="29" t="s">
        <v>89</v>
      </c>
      <c r="B10" s="30" t="str">
        <f>VLOOKUP(A10,'3'!A:B,2,0)</f>
        <v>광물성 원료</v>
      </c>
      <c r="C10" s="28"/>
      <c r="D10" s="47"/>
      <c r="E10" s="46"/>
      <c r="F10" s="47">
        <v>27459</v>
      </c>
      <c r="G10" s="46">
        <v>2</v>
      </c>
      <c r="H10" s="46">
        <v>205.2</v>
      </c>
      <c r="I10" s="63">
        <v>1.3</v>
      </c>
    </row>
    <row r="11" spans="1:9" ht="21.75" thickBot="1" x14ac:dyDescent="0.3">
      <c r="A11" s="29" t="s">
        <v>90</v>
      </c>
      <c r="B11" s="30" t="str">
        <f>VLOOKUP(A11,'3'!A:B,2,0)</f>
        <v>화학제품</v>
      </c>
      <c r="C11" s="28"/>
      <c r="D11" s="47"/>
      <c r="E11" s="46"/>
      <c r="F11" s="47">
        <v>128055</v>
      </c>
      <c r="G11" s="46">
        <v>9.3000000000000007</v>
      </c>
      <c r="H11" s="46">
        <v>3.9</v>
      </c>
      <c r="I11" s="63">
        <v>0.3</v>
      </c>
    </row>
    <row r="12" spans="1:9" ht="21.75" thickBot="1" x14ac:dyDescent="0.3">
      <c r="A12" s="30" t="s">
        <v>91</v>
      </c>
      <c r="B12" s="31" t="str">
        <f>VLOOKUP(A12,'3'!A:B,2,0)</f>
        <v>유기화합물</v>
      </c>
      <c r="C12" s="28"/>
      <c r="D12" s="47"/>
      <c r="E12" s="46"/>
      <c r="F12" s="47">
        <v>14213</v>
      </c>
      <c r="G12" s="46">
        <v>1</v>
      </c>
      <c r="H12" s="46">
        <v>-5.0999999999999996</v>
      </c>
      <c r="I12" s="63">
        <v>-0.1</v>
      </c>
    </row>
    <row r="13" spans="1:9" ht="21.75" thickBot="1" x14ac:dyDescent="0.3">
      <c r="A13" s="30" t="s">
        <v>92</v>
      </c>
      <c r="B13" s="31" t="str">
        <f>VLOOKUP(A13,'3'!A:B,2,0)</f>
        <v>의약품</v>
      </c>
      <c r="C13" s="28" t="s">
        <v>336</v>
      </c>
      <c r="D13" s="47">
        <v>302036</v>
      </c>
      <c r="E13" s="46">
        <v>-11.8</v>
      </c>
      <c r="F13" s="47">
        <v>4335</v>
      </c>
      <c r="G13" s="46">
        <v>0.3</v>
      </c>
      <c r="H13" s="46">
        <v>-8.6999999999999993</v>
      </c>
      <c r="I13" s="63">
        <v>0</v>
      </c>
    </row>
    <row r="14" spans="1:9" ht="21.75" thickBot="1" x14ac:dyDescent="0.3">
      <c r="A14" s="30" t="s">
        <v>93</v>
      </c>
      <c r="B14" s="31" t="str">
        <f>VLOOKUP(A14,'3'!A:B,2,0)</f>
        <v>플라스틱</v>
      </c>
      <c r="C14" s="28" t="s">
        <v>337</v>
      </c>
      <c r="D14" s="47">
        <v>104097</v>
      </c>
      <c r="E14" s="46">
        <v>-13.4</v>
      </c>
      <c r="F14" s="47">
        <v>42127</v>
      </c>
      <c r="G14" s="46">
        <v>3</v>
      </c>
      <c r="H14" s="46">
        <v>-4.9000000000000004</v>
      </c>
      <c r="I14" s="63">
        <v>-0.2</v>
      </c>
    </row>
    <row r="15" spans="1:9" ht="21.75" thickBot="1" x14ac:dyDescent="0.3">
      <c r="A15" s="29" t="s">
        <v>94</v>
      </c>
      <c r="B15" s="30" t="str">
        <f>VLOOKUP(A15,'3'!A:B,2,0)</f>
        <v>원료별 제품</v>
      </c>
      <c r="C15" s="28"/>
      <c r="D15" s="47"/>
      <c r="E15" s="46"/>
      <c r="F15" s="47">
        <v>246384</v>
      </c>
      <c r="G15" s="46">
        <v>17.8</v>
      </c>
      <c r="H15" s="46">
        <v>-0.7</v>
      </c>
      <c r="I15" s="63">
        <v>-0.1</v>
      </c>
    </row>
    <row r="16" spans="1:9" ht="21.75" thickBot="1" x14ac:dyDescent="0.3">
      <c r="A16" s="30" t="s">
        <v>95</v>
      </c>
      <c r="B16" s="31" t="str">
        <f>VLOOKUP(A16,'3'!A:B,2,0)</f>
        <v>철강</v>
      </c>
      <c r="C16" s="28" t="s">
        <v>338</v>
      </c>
      <c r="D16" s="47">
        <v>868</v>
      </c>
      <c r="E16" s="46">
        <v>-3</v>
      </c>
      <c r="F16" s="47">
        <v>100353</v>
      </c>
      <c r="G16" s="46">
        <v>7.3</v>
      </c>
      <c r="H16" s="46">
        <v>-6.3</v>
      </c>
      <c r="I16" s="63">
        <v>-0.5</v>
      </c>
    </row>
    <row r="17" spans="1:9" ht="21.75" thickBot="1" x14ac:dyDescent="0.3">
      <c r="A17" s="30" t="s">
        <v>96</v>
      </c>
      <c r="B17" s="31" t="str">
        <f>VLOOKUP(A17,'3'!A:B,2,0)</f>
        <v>비철금속</v>
      </c>
      <c r="C17" s="28" t="s">
        <v>337</v>
      </c>
      <c r="D17" s="47">
        <v>30400</v>
      </c>
      <c r="E17" s="46">
        <v>-0.4</v>
      </c>
      <c r="F17" s="47">
        <v>60041</v>
      </c>
      <c r="G17" s="46">
        <v>4.3</v>
      </c>
      <c r="H17" s="46">
        <v>16.7</v>
      </c>
      <c r="I17" s="63">
        <v>0.6</v>
      </c>
    </row>
    <row r="18" spans="1:9" ht="21.75" thickBot="1" x14ac:dyDescent="0.3">
      <c r="A18" s="30" t="s">
        <v>97</v>
      </c>
      <c r="B18" s="31" t="str">
        <f>VLOOKUP(A18,'3'!A:B,2,0)</f>
        <v>금속제품</v>
      </c>
      <c r="C18" s="28"/>
      <c r="D18" s="47"/>
      <c r="E18" s="46"/>
      <c r="F18" s="47">
        <v>24728</v>
      </c>
      <c r="G18" s="46">
        <v>1.8</v>
      </c>
      <c r="H18" s="46">
        <v>-6.2</v>
      </c>
      <c r="I18" s="63">
        <v>-0.1</v>
      </c>
    </row>
    <row r="19" spans="1:9" ht="21.75" thickBot="1" x14ac:dyDescent="0.3">
      <c r="A19" s="30" t="s">
        <v>98</v>
      </c>
      <c r="B19" s="31" t="str">
        <f>VLOOKUP(A19,'3'!A:B,2,0)</f>
        <v>직물용 실 및 섬유제품</v>
      </c>
      <c r="C19" s="28"/>
      <c r="D19" s="47"/>
      <c r="E19" s="46"/>
      <c r="F19" s="47">
        <v>22944</v>
      </c>
      <c r="G19" s="46">
        <v>1.7</v>
      </c>
      <c r="H19" s="46">
        <v>4.0999999999999996</v>
      </c>
      <c r="I19" s="63">
        <v>0.1</v>
      </c>
    </row>
    <row r="20" spans="1:9" ht="21.75" thickBot="1" x14ac:dyDescent="0.3">
      <c r="A20" s="30" t="s">
        <v>99</v>
      </c>
      <c r="B20" s="31" t="str">
        <f>VLOOKUP(A20,'3'!A:B,2,0)</f>
        <v>비금속 철물제품</v>
      </c>
      <c r="C20" s="28"/>
      <c r="D20" s="47"/>
      <c r="E20" s="46"/>
      <c r="F20" s="47">
        <v>14725</v>
      </c>
      <c r="G20" s="46">
        <v>1.1000000000000001</v>
      </c>
      <c r="H20" s="46">
        <v>2.1</v>
      </c>
      <c r="I20" s="63">
        <v>0</v>
      </c>
    </row>
    <row r="21" spans="1:9" ht="21.75" thickBot="1" x14ac:dyDescent="0.3">
      <c r="A21" s="30" t="s">
        <v>100</v>
      </c>
      <c r="B21" s="31" t="str">
        <f>VLOOKUP(A21,'3'!A:B,2,0)</f>
        <v>고무제품</v>
      </c>
      <c r="C21" s="28" t="s">
        <v>337</v>
      </c>
      <c r="D21" s="47">
        <v>11843</v>
      </c>
      <c r="E21" s="46">
        <v>-31.9</v>
      </c>
      <c r="F21" s="47">
        <v>12641</v>
      </c>
      <c r="G21" s="46">
        <v>0.9</v>
      </c>
      <c r="H21" s="46">
        <v>-17.600000000000001</v>
      </c>
      <c r="I21" s="63">
        <v>-0.2</v>
      </c>
    </row>
    <row r="22" spans="1:9" ht="21.75" thickBot="1" x14ac:dyDescent="0.3">
      <c r="A22" s="30" t="s">
        <v>101</v>
      </c>
      <c r="B22" s="31" t="str">
        <f>VLOOKUP(A22,'3'!A:B,2,0)</f>
        <v>종이류 및 종이제품</v>
      </c>
      <c r="C22" s="28" t="s">
        <v>337</v>
      </c>
      <c r="D22" s="47">
        <v>69370</v>
      </c>
      <c r="E22" s="46">
        <v>5.2</v>
      </c>
      <c r="F22" s="47">
        <v>9583</v>
      </c>
      <c r="G22" s="46">
        <v>0.7</v>
      </c>
      <c r="H22" s="46">
        <v>-4.4000000000000004</v>
      </c>
      <c r="I22" s="63">
        <v>0</v>
      </c>
    </row>
    <row r="23" spans="1:9" ht="21.75" thickBot="1" x14ac:dyDescent="0.3">
      <c r="A23" s="29" t="s">
        <v>102</v>
      </c>
      <c r="B23" s="30" t="str">
        <f>VLOOKUP(A23,'3'!A:B,2,0)</f>
        <v>일반 기계</v>
      </c>
      <c r="C23" s="28"/>
      <c r="D23" s="47"/>
      <c r="E23" s="46"/>
      <c r="F23" s="47">
        <v>223593</v>
      </c>
      <c r="G23" s="46">
        <v>16.2</v>
      </c>
      <c r="H23" s="46">
        <v>-0.7</v>
      </c>
      <c r="I23" s="63">
        <v>-0.1</v>
      </c>
    </row>
    <row r="24" spans="1:9" ht="21.75" thickBot="1" x14ac:dyDescent="0.3">
      <c r="A24" s="30" t="s">
        <v>103</v>
      </c>
      <c r="B24" s="31" t="str">
        <f>VLOOKUP(A24,'3'!A:B,2,0)</f>
        <v>원동기</v>
      </c>
      <c r="C24" s="28" t="s">
        <v>337</v>
      </c>
      <c r="D24" s="47">
        <v>19363</v>
      </c>
      <c r="E24" s="46">
        <v>-3.8</v>
      </c>
      <c r="F24" s="47">
        <v>34664</v>
      </c>
      <c r="G24" s="46">
        <v>2.5</v>
      </c>
      <c r="H24" s="46">
        <v>4.4000000000000004</v>
      </c>
      <c r="I24" s="63">
        <v>0.1</v>
      </c>
    </row>
    <row r="25" spans="1:9" ht="42.75" thickBot="1" x14ac:dyDescent="0.3">
      <c r="A25" s="30" t="s">
        <v>104</v>
      </c>
      <c r="B25" s="31" t="str">
        <f>VLOOKUP(A25,'3'!A:B,2,0)</f>
        <v>전산기류, 주변기기 포함</v>
      </c>
      <c r="C25" s="28" t="s">
        <v>342</v>
      </c>
      <c r="D25" s="47">
        <v>214</v>
      </c>
      <c r="E25" s="46">
        <v>0.8</v>
      </c>
      <c r="F25" s="47">
        <v>2800</v>
      </c>
      <c r="G25" s="46">
        <v>0.2</v>
      </c>
      <c r="H25" s="46">
        <v>1.1000000000000001</v>
      </c>
      <c r="I25" s="63">
        <v>0</v>
      </c>
    </row>
    <row r="26" spans="1:9" ht="21.75" thickBot="1" x14ac:dyDescent="0.3">
      <c r="A26" s="30" t="s">
        <v>105</v>
      </c>
      <c r="B26" s="31" t="str">
        <f>VLOOKUP(A26,'3'!A:B,2,0)</f>
        <v>전산기류의 부분품</v>
      </c>
      <c r="C26" s="28" t="s">
        <v>337</v>
      </c>
      <c r="D26" s="47">
        <v>2002</v>
      </c>
      <c r="E26" s="46">
        <v>-16.2</v>
      </c>
      <c r="F26" s="47">
        <v>22228</v>
      </c>
      <c r="G26" s="46">
        <v>1.6</v>
      </c>
      <c r="H26" s="46">
        <v>2.7</v>
      </c>
      <c r="I26" s="63">
        <v>0</v>
      </c>
    </row>
    <row r="27" spans="1:9" ht="21.75" thickBot="1" x14ac:dyDescent="0.3">
      <c r="A27" s="30" t="s">
        <v>106</v>
      </c>
      <c r="B27" s="31" t="str">
        <f>VLOOKUP(A27,'3'!A:B,2,0)</f>
        <v>반도체 등 제조 장치</v>
      </c>
      <c r="C27" s="28" t="s">
        <v>337</v>
      </c>
      <c r="D27" s="47">
        <v>874</v>
      </c>
      <c r="E27" s="46">
        <v>-2.4</v>
      </c>
      <c r="F27" s="47">
        <v>34077</v>
      </c>
      <c r="G27" s="46">
        <v>2.5</v>
      </c>
      <c r="H27" s="46">
        <v>8.1999999999999993</v>
      </c>
      <c r="I27" s="63">
        <v>0.2</v>
      </c>
    </row>
    <row r="28" spans="1:9" ht="21.75" thickBot="1" x14ac:dyDescent="0.3">
      <c r="A28" s="30" t="s">
        <v>107</v>
      </c>
      <c r="B28" s="31" t="str">
        <f>VLOOKUP(A28,'3'!A:B,2,0)</f>
        <v>금속 가공 기계</v>
      </c>
      <c r="C28" s="28"/>
      <c r="D28" s="47"/>
      <c r="E28" s="46"/>
      <c r="F28" s="47">
        <v>9274</v>
      </c>
      <c r="G28" s="46">
        <v>0.7</v>
      </c>
      <c r="H28" s="46">
        <v>-31.2</v>
      </c>
      <c r="I28" s="63">
        <v>-0.3</v>
      </c>
    </row>
    <row r="29" spans="1:9" ht="21.75" thickBot="1" x14ac:dyDescent="0.3">
      <c r="A29" s="30" t="s">
        <v>108</v>
      </c>
      <c r="B29" s="31" t="str">
        <f>VLOOKUP(A29,'3'!A:B,2,0)</f>
        <v>펌프 및 원심분리기</v>
      </c>
      <c r="C29" s="28"/>
      <c r="D29" s="47"/>
      <c r="E29" s="46"/>
      <c r="F29" s="47">
        <v>20784</v>
      </c>
      <c r="G29" s="46">
        <v>1.5</v>
      </c>
      <c r="H29" s="46">
        <v>2.7</v>
      </c>
      <c r="I29" s="63">
        <v>0</v>
      </c>
    </row>
    <row r="30" spans="1:9" ht="21.75" thickBot="1" x14ac:dyDescent="0.3">
      <c r="A30" s="30" t="s">
        <v>109</v>
      </c>
      <c r="B30" s="31" t="str">
        <f>VLOOKUP(A30,'3'!A:B,2,0)</f>
        <v>건설용 및 광산용 기계</v>
      </c>
      <c r="C30" s="28"/>
      <c r="D30" s="47"/>
      <c r="E30" s="46"/>
      <c r="F30" s="47">
        <v>10959</v>
      </c>
      <c r="G30" s="46">
        <v>0.8</v>
      </c>
      <c r="H30" s="46">
        <v>-19.899999999999999</v>
      </c>
      <c r="I30" s="63">
        <v>-0.2</v>
      </c>
    </row>
    <row r="31" spans="1:9" ht="21.75" thickBot="1" x14ac:dyDescent="0.3">
      <c r="A31" s="30" t="s">
        <v>110</v>
      </c>
      <c r="B31" s="31" t="str">
        <f>VLOOKUP(A31,'3'!A:B,2,0)</f>
        <v>하역 기계</v>
      </c>
      <c r="C31" s="28"/>
      <c r="D31" s="47"/>
      <c r="E31" s="46"/>
      <c r="F31" s="47">
        <v>12082</v>
      </c>
      <c r="G31" s="46">
        <v>0.9</v>
      </c>
      <c r="H31" s="46">
        <v>-18.3</v>
      </c>
      <c r="I31" s="63">
        <v>-0.2</v>
      </c>
    </row>
    <row r="32" spans="1:9" ht="21.75" thickBot="1" x14ac:dyDescent="0.3">
      <c r="A32" s="30" t="s">
        <v>111</v>
      </c>
      <c r="B32" s="31" t="str">
        <f>VLOOKUP(A32,'3'!A:B,2,0)</f>
        <v>가열용 및 냉각용 기기</v>
      </c>
      <c r="C32" s="28"/>
      <c r="D32" s="47"/>
      <c r="E32" s="46"/>
      <c r="F32" s="47">
        <v>7535</v>
      </c>
      <c r="G32" s="46">
        <v>0.5</v>
      </c>
      <c r="H32" s="46">
        <v>20.100000000000001</v>
      </c>
      <c r="I32" s="63">
        <v>0.1</v>
      </c>
    </row>
    <row r="33" spans="1:9" ht="21.75" thickBot="1" x14ac:dyDescent="0.3">
      <c r="A33" s="30" t="s">
        <v>112</v>
      </c>
      <c r="B33" s="31" t="str">
        <f>VLOOKUP(A33,'3'!A:B,2,0)</f>
        <v>섬유 기계</v>
      </c>
      <c r="C33" s="28"/>
      <c r="D33" s="47"/>
      <c r="E33" s="46"/>
      <c r="F33" s="47">
        <v>2954</v>
      </c>
      <c r="G33" s="46">
        <v>0.2</v>
      </c>
      <c r="H33" s="46">
        <v>46</v>
      </c>
      <c r="I33" s="63">
        <v>0.1</v>
      </c>
    </row>
    <row r="34" spans="1:9" ht="21.75" thickBot="1" x14ac:dyDescent="0.3">
      <c r="A34" s="30" t="s">
        <v>113</v>
      </c>
      <c r="B34" s="31" t="str">
        <f>VLOOKUP(A34,'3'!A:B,2,0)</f>
        <v>베어링</v>
      </c>
      <c r="C34" s="28" t="s">
        <v>337</v>
      </c>
      <c r="D34" s="47">
        <v>3930</v>
      </c>
      <c r="E34" s="46">
        <v>-4.5999999999999996</v>
      </c>
      <c r="F34" s="47">
        <v>7270</v>
      </c>
      <c r="G34" s="46">
        <v>0.5</v>
      </c>
      <c r="H34" s="46">
        <v>-4.7</v>
      </c>
      <c r="I34" s="63">
        <v>0</v>
      </c>
    </row>
    <row r="35" spans="1:9" ht="21.75" thickBot="1" x14ac:dyDescent="0.3">
      <c r="A35" s="29" t="s">
        <v>114</v>
      </c>
      <c r="B35" s="30" t="str">
        <f>VLOOKUP(A35,'3'!A:B,2,0)</f>
        <v>전기 기기</v>
      </c>
      <c r="C35" s="28"/>
      <c r="D35" s="47"/>
      <c r="E35" s="46"/>
      <c r="F35" s="47">
        <v>313396</v>
      </c>
      <c r="G35" s="46">
        <v>22.6</v>
      </c>
      <c r="H35" s="46">
        <v>12.3</v>
      </c>
      <c r="I35" s="63">
        <v>2.5</v>
      </c>
    </row>
    <row r="36" spans="1:9" ht="21.75" thickBot="1" x14ac:dyDescent="0.3">
      <c r="A36" s="30" t="s">
        <v>115</v>
      </c>
      <c r="B36" s="31" t="str">
        <f>VLOOKUP(A36,'3'!A:B,2,0)</f>
        <v>반도체 등 전자부품</v>
      </c>
      <c r="C36" s="28"/>
      <c r="D36" s="47"/>
      <c r="E36" s="46"/>
      <c r="F36" s="47">
        <v>143116</v>
      </c>
      <c r="G36" s="46">
        <v>10.3</v>
      </c>
      <c r="H36" s="46">
        <v>21.4</v>
      </c>
      <c r="I36" s="63">
        <v>1.8</v>
      </c>
    </row>
    <row r="37" spans="1:9" ht="21.75" thickBot="1" x14ac:dyDescent="0.3">
      <c r="A37" s="30" t="s">
        <v>116</v>
      </c>
      <c r="B37" s="32" t="str">
        <f>VLOOKUP(A37,'3'!A:B,2,0)</f>
        <v>IC</v>
      </c>
      <c r="C37" s="28" t="s">
        <v>343</v>
      </c>
      <c r="D37" s="47">
        <v>1838</v>
      </c>
      <c r="E37" s="46">
        <v>2.5</v>
      </c>
      <c r="F37" s="47">
        <v>104753</v>
      </c>
      <c r="G37" s="46">
        <v>7.6</v>
      </c>
      <c r="H37" s="46">
        <v>21</v>
      </c>
      <c r="I37" s="63">
        <v>1.3</v>
      </c>
    </row>
    <row r="38" spans="1:9" ht="21.75" thickBot="1" x14ac:dyDescent="0.3">
      <c r="A38" s="30" t="s">
        <v>117</v>
      </c>
      <c r="B38" s="31" t="str">
        <f>VLOOKUP(A38,'3'!A:B,2,0)</f>
        <v>음향 및 영상 기기</v>
      </c>
      <c r="C38" s="28" t="s">
        <v>342</v>
      </c>
      <c r="D38" s="47">
        <v>4015</v>
      </c>
      <c r="E38" s="46">
        <v>6.1</v>
      </c>
      <c r="F38" s="47">
        <v>8255</v>
      </c>
      <c r="G38" s="46">
        <v>0.6</v>
      </c>
      <c r="H38" s="46">
        <v>0.4</v>
      </c>
      <c r="I38" s="63">
        <v>0</v>
      </c>
    </row>
    <row r="39" spans="1:9" ht="42.75" thickBot="1" x14ac:dyDescent="0.3">
      <c r="A39" s="30" t="s">
        <v>118</v>
      </c>
      <c r="B39" s="32" t="str">
        <f>VLOOKUP(A39,'3'!A:B,2,0)</f>
        <v>영상 기록 및 재생 기기</v>
      </c>
      <c r="C39" s="28" t="s">
        <v>342</v>
      </c>
      <c r="D39" s="47">
        <v>106</v>
      </c>
      <c r="E39" s="46">
        <v>-5.6</v>
      </c>
      <c r="F39" s="47">
        <v>5052</v>
      </c>
      <c r="G39" s="46">
        <v>0.4</v>
      </c>
      <c r="H39" s="46">
        <v>14.9</v>
      </c>
      <c r="I39" s="63">
        <v>0</v>
      </c>
    </row>
    <row r="40" spans="1:9" ht="21.75" thickBot="1" x14ac:dyDescent="0.3">
      <c r="A40" s="30" t="s">
        <v>119</v>
      </c>
      <c r="B40" s="32" t="str">
        <f>VLOOKUP(A40,'3'!A:B,2,0)</f>
        <v>TV 수상기</v>
      </c>
      <c r="C40" s="28" t="s">
        <v>342</v>
      </c>
      <c r="D40" s="47">
        <v>31</v>
      </c>
      <c r="E40" s="46">
        <v>67.400000000000006</v>
      </c>
      <c r="F40" s="47">
        <v>311</v>
      </c>
      <c r="G40" s="46">
        <v>0</v>
      </c>
      <c r="H40" s="46">
        <v>9.6999999999999993</v>
      </c>
      <c r="I40" s="63">
        <v>0</v>
      </c>
    </row>
    <row r="41" spans="1:9" ht="42.75" thickBot="1" x14ac:dyDescent="0.3">
      <c r="A41" s="30" t="s">
        <v>120</v>
      </c>
      <c r="B41" s="31" t="str">
        <f>VLOOKUP(A41,'3'!A:B,2,0)</f>
        <v>음향 및 영상 기기의 부분품</v>
      </c>
      <c r="C41" s="28"/>
      <c r="D41" s="47"/>
      <c r="E41" s="46"/>
      <c r="F41" s="47">
        <v>4843</v>
      </c>
      <c r="G41" s="46">
        <v>0.3</v>
      </c>
      <c r="H41" s="46">
        <v>-18.899999999999999</v>
      </c>
      <c r="I41" s="63">
        <v>-0.1</v>
      </c>
    </row>
    <row r="42" spans="1:9" ht="21.75" thickBot="1" x14ac:dyDescent="0.3">
      <c r="A42" s="30" t="s">
        <v>121</v>
      </c>
      <c r="B42" s="31" t="str">
        <f>VLOOKUP(A42,'3'!A:B,2,0)</f>
        <v>중전 기기</v>
      </c>
      <c r="C42" s="28"/>
      <c r="D42" s="47"/>
      <c r="E42" s="46"/>
      <c r="F42" s="47">
        <v>12395</v>
      </c>
      <c r="G42" s="46">
        <v>0.9</v>
      </c>
      <c r="H42" s="46">
        <v>7.2</v>
      </c>
      <c r="I42" s="63">
        <v>0.1</v>
      </c>
    </row>
    <row r="43" spans="1:9" ht="21.75" thickBot="1" x14ac:dyDescent="0.3">
      <c r="A43" s="30" t="s">
        <v>122</v>
      </c>
      <c r="B43" s="31" t="str">
        <f>VLOOKUP(A43,'3'!A:B,2,0)</f>
        <v>통신기</v>
      </c>
      <c r="C43" s="28"/>
      <c r="D43" s="47"/>
      <c r="E43" s="46"/>
      <c r="F43" s="47">
        <v>4457</v>
      </c>
      <c r="G43" s="46">
        <v>0.3</v>
      </c>
      <c r="H43" s="46">
        <v>-3.3</v>
      </c>
      <c r="I43" s="63">
        <v>0</v>
      </c>
    </row>
    <row r="44" spans="1:9" ht="21.75" thickBot="1" x14ac:dyDescent="0.3">
      <c r="A44" s="30" t="s">
        <v>123</v>
      </c>
      <c r="B44" s="31" t="str">
        <f>VLOOKUP(A44,'3'!A:B,2,0)</f>
        <v>전기 계측 기기</v>
      </c>
      <c r="C44" s="28"/>
      <c r="D44" s="47"/>
      <c r="E44" s="46"/>
      <c r="F44" s="47">
        <v>28605</v>
      </c>
      <c r="G44" s="46">
        <v>2.1</v>
      </c>
      <c r="H44" s="46">
        <v>10</v>
      </c>
      <c r="I44" s="63">
        <v>0.2</v>
      </c>
    </row>
    <row r="45" spans="1:9" ht="21.75" thickBot="1" x14ac:dyDescent="0.3">
      <c r="A45" s="30" t="s">
        <v>124</v>
      </c>
      <c r="B45" s="31" t="str">
        <f>VLOOKUP(A45,'3'!A:B,2,0)</f>
        <v>전기회로 등의 기기</v>
      </c>
      <c r="C45" s="28"/>
      <c r="D45" s="47"/>
      <c r="E45" s="46"/>
      <c r="F45" s="47">
        <v>44988</v>
      </c>
      <c r="G45" s="46">
        <v>3.3</v>
      </c>
      <c r="H45" s="46">
        <v>11.2</v>
      </c>
      <c r="I45" s="63">
        <v>0.3</v>
      </c>
    </row>
    <row r="46" spans="1:9" ht="21.75" thickBot="1" x14ac:dyDescent="0.3">
      <c r="A46" s="30" t="s">
        <v>125</v>
      </c>
      <c r="B46" s="31" t="str">
        <f>VLOOKUP(A46,'3'!A:B,2,0)</f>
        <v>전지</v>
      </c>
      <c r="C46" s="28"/>
      <c r="D46" s="47"/>
      <c r="E46" s="46"/>
      <c r="F46" s="47">
        <v>5315</v>
      </c>
      <c r="G46" s="46">
        <v>0.4</v>
      </c>
      <c r="H46" s="46">
        <v>-17.2</v>
      </c>
      <c r="I46" s="63">
        <v>-0.1</v>
      </c>
    </row>
    <row r="47" spans="1:9" ht="21.75" thickBot="1" x14ac:dyDescent="0.3">
      <c r="A47" s="29" t="s">
        <v>126</v>
      </c>
      <c r="B47" s="30" t="str">
        <f>VLOOKUP(A47,'3'!A:B,2,0)</f>
        <v>수송용 기기</v>
      </c>
      <c r="C47" s="28"/>
      <c r="D47" s="47"/>
      <c r="E47" s="46"/>
      <c r="F47" s="47">
        <v>138129</v>
      </c>
      <c r="G47" s="46">
        <v>10</v>
      </c>
      <c r="H47" s="46">
        <v>-23.1</v>
      </c>
      <c r="I47" s="63">
        <v>-3</v>
      </c>
    </row>
    <row r="48" spans="1:9" ht="21.75" thickBot="1" x14ac:dyDescent="0.3">
      <c r="A48" s="30" t="s">
        <v>127</v>
      </c>
      <c r="B48" s="31" t="str">
        <f>VLOOKUP(A48,'3'!A:B,2,0)</f>
        <v>자동차</v>
      </c>
      <c r="C48" s="28" t="s">
        <v>341</v>
      </c>
      <c r="D48" s="47">
        <v>25161</v>
      </c>
      <c r="E48" s="46">
        <v>-20.8</v>
      </c>
      <c r="F48" s="47">
        <v>65088</v>
      </c>
      <c r="G48" s="46">
        <v>4.7</v>
      </c>
      <c r="H48" s="46">
        <v>-20.2</v>
      </c>
      <c r="I48" s="63">
        <v>-1.2</v>
      </c>
    </row>
    <row r="49" spans="1:9" ht="21.75" thickBot="1" x14ac:dyDescent="0.3">
      <c r="A49" s="30" t="s">
        <v>128</v>
      </c>
      <c r="B49" s="32" t="str">
        <f>VLOOKUP(A49,'3'!A:B,2,0)</f>
        <v>승용차</v>
      </c>
      <c r="C49" s="28" t="s">
        <v>341</v>
      </c>
      <c r="D49" s="47">
        <v>11251</v>
      </c>
      <c r="E49" s="46">
        <v>-32.299999999999997</v>
      </c>
      <c r="F49" s="47">
        <v>36537</v>
      </c>
      <c r="G49" s="46">
        <v>2.6</v>
      </c>
      <c r="H49" s="46">
        <v>-30.5</v>
      </c>
      <c r="I49" s="63">
        <v>-1.2</v>
      </c>
    </row>
    <row r="50" spans="1:9" ht="21.75" thickBot="1" x14ac:dyDescent="0.3">
      <c r="A50" s="30" t="s">
        <v>129</v>
      </c>
      <c r="B50" s="32" t="str">
        <f>VLOOKUP(A50,'3'!A:B,2,0)</f>
        <v>버스 및 트럭</v>
      </c>
      <c r="C50" s="28" t="s">
        <v>341</v>
      </c>
      <c r="D50" s="47">
        <v>11792</v>
      </c>
      <c r="E50" s="46">
        <v>-7.4</v>
      </c>
      <c r="F50" s="47">
        <v>27292</v>
      </c>
      <c r="G50" s="46">
        <v>2</v>
      </c>
      <c r="H50" s="46">
        <v>-0.3</v>
      </c>
      <c r="I50" s="63">
        <v>0</v>
      </c>
    </row>
    <row r="51" spans="1:9" ht="21.75" thickBot="1" x14ac:dyDescent="0.3">
      <c r="A51" s="30" t="s">
        <v>130</v>
      </c>
      <c r="B51" s="31" t="str">
        <f>VLOOKUP(A51,'3'!A:B,2,0)</f>
        <v>자동차의 부분품</v>
      </c>
      <c r="C51" s="28" t="s">
        <v>337</v>
      </c>
      <c r="D51" s="47">
        <v>41588</v>
      </c>
      <c r="E51" s="46">
        <v>-7.6</v>
      </c>
      <c r="F51" s="47">
        <v>58135</v>
      </c>
      <c r="G51" s="46">
        <v>4.2</v>
      </c>
      <c r="H51" s="46">
        <v>-6.7</v>
      </c>
      <c r="I51" s="63">
        <v>-0.3</v>
      </c>
    </row>
    <row r="52" spans="1:9" ht="21.75" thickBot="1" x14ac:dyDescent="0.3">
      <c r="A52" s="30" t="s">
        <v>131</v>
      </c>
      <c r="B52" s="31" t="str">
        <f>VLOOKUP(A52,'3'!A:B,2,0)</f>
        <v>이륜자동차</v>
      </c>
      <c r="C52" s="28" t="s">
        <v>369</v>
      </c>
      <c r="D52" s="47">
        <v>12</v>
      </c>
      <c r="E52" s="46">
        <v>28.7</v>
      </c>
      <c r="F52" s="47">
        <v>2000</v>
      </c>
      <c r="G52" s="46">
        <v>0.1</v>
      </c>
      <c r="H52" s="46">
        <v>44.1</v>
      </c>
      <c r="I52" s="63">
        <v>0</v>
      </c>
    </row>
    <row r="53" spans="1:9" ht="21.75" thickBot="1" x14ac:dyDescent="0.3">
      <c r="A53" s="30" t="s">
        <v>132</v>
      </c>
      <c r="B53" s="31" t="str">
        <f>VLOOKUP(A53,'3'!A:B,2,0)</f>
        <v>항공기류</v>
      </c>
      <c r="C53" s="28"/>
      <c r="D53" s="47"/>
      <c r="E53" s="46"/>
      <c r="F53" s="47">
        <v>724</v>
      </c>
      <c r="G53" s="46">
        <v>0.1</v>
      </c>
      <c r="H53" s="46">
        <v>23.9</v>
      </c>
      <c r="I53" s="63">
        <v>0</v>
      </c>
    </row>
    <row r="54" spans="1:9" ht="21.75" thickBot="1" x14ac:dyDescent="0.3">
      <c r="A54" s="30" t="s">
        <v>133</v>
      </c>
      <c r="B54" s="31" t="str">
        <f>VLOOKUP(A54,'3'!A:B,2,0)</f>
        <v>선박</v>
      </c>
      <c r="C54" s="28" t="s">
        <v>339</v>
      </c>
      <c r="D54" s="47">
        <v>28341</v>
      </c>
      <c r="E54" s="46">
        <v>-80.5</v>
      </c>
      <c r="F54" s="47">
        <v>7068</v>
      </c>
      <c r="G54" s="46">
        <v>0.5</v>
      </c>
      <c r="H54" s="46">
        <v>-76.099999999999994</v>
      </c>
      <c r="I54" s="63">
        <v>-1.6</v>
      </c>
    </row>
    <row r="55" spans="1:9" ht="21.75" thickBot="1" x14ac:dyDescent="0.3">
      <c r="A55" s="29" t="s">
        <v>134</v>
      </c>
      <c r="B55" s="30" t="str">
        <f>VLOOKUP(A55,'3'!A:B,2,0)</f>
        <v>기타</v>
      </c>
      <c r="C55" s="28"/>
      <c r="D55" s="47"/>
      <c r="E55" s="46"/>
      <c r="F55" s="47">
        <v>239017</v>
      </c>
      <c r="G55" s="46">
        <v>17.3</v>
      </c>
      <c r="H55" s="46">
        <v>-7</v>
      </c>
      <c r="I55" s="63">
        <v>-1.3</v>
      </c>
    </row>
    <row r="56" spans="1:9" ht="21.75" thickBot="1" x14ac:dyDescent="0.3">
      <c r="A56" s="30" t="s">
        <v>135</v>
      </c>
      <c r="B56" s="31" t="str">
        <f>VLOOKUP(A56,'3'!A:B,2,0)</f>
        <v>과학 광학 기기</v>
      </c>
      <c r="C56" s="28"/>
      <c r="D56" s="47"/>
      <c r="E56" s="46"/>
      <c r="F56" s="47">
        <v>24972</v>
      </c>
      <c r="G56" s="46">
        <v>1.8</v>
      </c>
      <c r="H56" s="46">
        <v>0.1</v>
      </c>
      <c r="I56" s="63">
        <v>0</v>
      </c>
    </row>
    <row r="57" spans="1:9" ht="21.75" thickBot="1" x14ac:dyDescent="0.3">
      <c r="A57" s="30" t="s">
        <v>136</v>
      </c>
      <c r="B57" s="31" t="str">
        <f>VLOOKUP(A57,'3'!A:B,2,0)</f>
        <v>사진용 및 영화용 재료</v>
      </c>
      <c r="C57" s="28"/>
      <c r="D57" s="47"/>
      <c r="E57" s="46"/>
      <c r="F57" s="47">
        <v>3439</v>
      </c>
      <c r="G57" s="46">
        <v>0.2</v>
      </c>
      <c r="H57" s="46">
        <v>-20.9</v>
      </c>
      <c r="I57" s="63">
        <v>-0.1</v>
      </c>
    </row>
    <row r="58" spans="1:9" ht="21" x14ac:dyDescent="0.25">
      <c r="A58" s="36" t="s">
        <v>411</v>
      </c>
      <c r="B58" s="39"/>
      <c r="C58" s="39"/>
      <c r="D58" s="52"/>
      <c r="E58" s="58"/>
      <c r="F58" s="52"/>
      <c r="G58" s="58"/>
      <c r="H58" s="58"/>
      <c r="I58" s="58"/>
    </row>
    <row r="59" spans="1:9" ht="21" x14ac:dyDescent="0.25">
      <c r="A59" s="37" t="str">
        <f>HLOOKUP(A58,'4'!59:60,2,0)</f>
        <v xml:space="preserve"> 변화율은 전년대비 변화율을 나타냅니다. 
 *를 붙인 수치는 전년대비 배율을 나타냅니다.</v>
      </c>
      <c r="B59" s="40"/>
      <c r="C59" s="40"/>
      <c r="D59" s="53"/>
      <c r="E59" s="59"/>
      <c r="F59" s="53"/>
      <c r="G59" s="59"/>
      <c r="H59" s="59"/>
      <c r="I59" s="59"/>
    </row>
    <row r="60" spans="1:9" ht="21" x14ac:dyDescent="0.25">
      <c r="A60" s="37"/>
      <c r="B60" s="40"/>
      <c r="C60" s="40"/>
      <c r="D60" s="53"/>
      <c r="E60" s="59"/>
      <c r="F60" s="53"/>
      <c r="G60" s="59"/>
      <c r="H60" s="59"/>
      <c r="I60" s="59"/>
    </row>
    <row r="61" spans="1:9" ht="21" x14ac:dyDescent="0.25">
      <c r="A61" s="37" t="s">
        <v>434</v>
      </c>
      <c r="B61" s="40"/>
      <c r="C61" s="40"/>
      <c r="D61" s="53"/>
      <c r="E61" s="59"/>
      <c r="F61" s="53"/>
      <c r="G61" s="59"/>
      <c r="H61" s="59"/>
      <c r="I61" s="59"/>
    </row>
    <row r="62" spans="1:9" ht="21" x14ac:dyDescent="0.25">
      <c r="A62" s="37" t="str">
        <f>HLOOKUP(A61,'4'!62:63,2,0)</f>
        <v xml:space="preserve"> 증감 기여도는 전년대비 증감 기여도입니다.</v>
      </c>
      <c r="B62" s="40"/>
      <c r="C62" s="40"/>
      <c r="D62" s="53"/>
      <c r="E62" s="59"/>
      <c r="F62" s="53"/>
      <c r="G62" s="59"/>
      <c r="H62" s="59"/>
      <c r="I62" s="59"/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12613C-F41F-437E-8075-9847CDDCB13D}">
  <dimension ref="A1:I62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9" t="s">
        <v>167</v>
      </c>
      <c r="B1" s="45"/>
      <c r="C1" s="45"/>
      <c r="D1" s="50"/>
      <c r="E1" s="56"/>
      <c r="F1" s="55"/>
      <c r="G1" s="61"/>
      <c r="H1" s="61"/>
      <c r="I1" s="61"/>
    </row>
    <row r="2" spans="1:9" ht="23.25" x14ac:dyDescent="0.25">
      <c r="A2" s="49" t="str">
        <f>VLOOKUP(A1,目次!B:C,2,0)</f>
        <v>주요 지역, 국가별 및 상품별 수출, 중동</v>
      </c>
      <c r="B2" s="45"/>
      <c r="C2" s="45"/>
      <c r="D2" s="50"/>
      <c r="E2" s="56"/>
      <c r="F2" s="55"/>
      <c r="G2" s="61"/>
      <c r="H2" s="61"/>
      <c r="I2" s="61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VLOOKUP(A6,'3'!A:B,2,0)</f>
        <v>품명</v>
      </c>
      <c r="C6" s="18" t="str">
        <f>HLOOKUP(C5,'4'!5:6,2,0)</f>
        <v>단위</v>
      </c>
      <c r="D6" s="51" t="str">
        <f>HLOOKUP(D5,'4'!5:6,2,0)</f>
        <v>수량</v>
      </c>
      <c r="E6" s="57" t="str">
        <f>HLOOKUP(E5,'4'!5:6,2,0)</f>
        <v>변화율</v>
      </c>
      <c r="F6" s="51" t="str">
        <f>HLOOKUP(F5,'4'!5:6,2,0)</f>
        <v>가액</v>
      </c>
      <c r="G6" s="57" t="str">
        <f>HLOOKUP(G5,'4'!5:6,2,0)</f>
        <v>구성비</v>
      </c>
      <c r="H6" s="57" t="str">
        <f>HLOOKUP(H5,'4'!5:6,2,0)</f>
        <v>변화율</v>
      </c>
      <c r="I6" s="62" t="str">
        <f>HLOOKUP(I5,'4'!5:6,2,0)</f>
        <v>증감 기여도</v>
      </c>
    </row>
    <row r="7" spans="1:9" ht="21.75" thickBot="1" x14ac:dyDescent="0.3">
      <c r="A7" s="26" t="s">
        <v>33</v>
      </c>
      <c r="B7" s="27" t="str">
        <f>VLOOKUP(A7,'3'!A:B,2,0)</f>
        <v>총액</v>
      </c>
      <c r="C7" s="28"/>
      <c r="D7" s="47"/>
      <c r="E7" s="46"/>
      <c r="F7" s="47">
        <v>456247</v>
      </c>
      <c r="G7" s="46">
        <v>100</v>
      </c>
      <c r="H7" s="46">
        <v>-0.7</v>
      </c>
      <c r="I7" s="63">
        <v>-0.7</v>
      </c>
    </row>
    <row r="8" spans="1:9" ht="21.75" thickBot="1" x14ac:dyDescent="0.3">
      <c r="A8" s="29" t="s">
        <v>87</v>
      </c>
      <c r="B8" s="30" t="str">
        <f>VLOOKUP(A8,'3'!A:B,2,0)</f>
        <v>식료품</v>
      </c>
      <c r="C8" s="28"/>
      <c r="D8" s="47"/>
      <c r="E8" s="46"/>
      <c r="F8" s="47">
        <v>1807</v>
      </c>
      <c r="G8" s="46">
        <v>0.4</v>
      </c>
      <c r="H8" s="46">
        <v>14.4</v>
      </c>
      <c r="I8" s="63">
        <v>0</v>
      </c>
    </row>
    <row r="9" spans="1:9" ht="21.75" thickBot="1" x14ac:dyDescent="0.3">
      <c r="A9" s="29" t="s">
        <v>88</v>
      </c>
      <c r="B9" s="30" t="str">
        <f>VLOOKUP(A9,'3'!A:B,2,0)</f>
        <v>원료품</v>
      </c>
      <c r="C9" s="28"/>
      <c r="D9" s="47"/>
      <c r="E9" s="46"/>
      <c r="F9" s="47">
        <v>1076</v>
      </c>
      <c r="G9" s="46">
        <v>0.2</v>
      </c>
      <c r="H9" s="46">
        <v>-27.7</v>
      </c>
      <c r="I9" s="63">
        <v>-0.1</v>
      </c>
    </row>
    <row r="10" spans="1:9" ht="21.75" thickBot="1" x14ac:dyDescent="0.3">
      <c r="A10" s="29" t="s">
        <v>89</v>
      </c>
      <c r="B10" s="30" t="str">
        <f>VLOOKUP(A10,'3'!A:B,2,0)</f>
        <v>광물성 원료</v>
      </c>
      <c r="C10" s="28"/>
      <c r="D10" s="47"/>
      <c r="E10" s="46"/>
      <c r="F10" s="47">
        <v>403</v>
      </c>
      <c r="G10" s="46">
        <v>0.1</v>
      </c>
      <c r="H10" s="46">
        <v>-0.6</v>
      </c>
      <c r="I10" s="63">
        <v>0</v>
      </c>
    </row>
    <row r="11" spans="1:9" ht="21.75" thickBot="1" x14ac:dyDescent="0.3">
      <c r="A11" s="29" t="s">
        <v>90</v>
      </c>
      <c r="B11" s="30" t="str">
        <f>VLOOKUP(A11,'3'!A:B,2,0)</f>
        <v>화학제품</v>
      </c>
      <c r="C11" s="28"/>
      <c r="D11" s="47"/>
      <c r="E11" s="46"/>
      <c r="F11" s="47">
        <v>5643</v>
      </c>
      <c r="G11" s="46">
        <v>1.2</v>
      </c>
      <c r="H11" s="46">
        <v>-14.5</v>
      </c>
      <c r="I11" s="63">
        <v>-0.2</v>
      </c>
    </row>
    <row r="12" spans="1:9" ht="21.75" thickBot="1" x14ac:dyDescent="0.3">
      <c r="A12" s="30" t="s">
        <v>91</v>
      </c>
      <c r="B12" s="31" t="str">
        <f>VLOOKUP(A12,'3'!A:B,2,0)</f>
        <v>유기화합물</v>
      </c>
      <c r="C12" s="28"/>
      <c r="D12" s="47"/>
      <c r="E12" s="46"/>
      <c r="F12" s="47">
        <v>623</v>
      </c>
      <c r="G12" s="46">
        <v>0.1</v>
      </c>
      <c r="H12" s="46">
        <v>-28.9</v>
      </c>
      <c r="I12" s="63">
        <v>-0.1</v>
      </c>
    </row>
    <row r="13" spans="1:9" ht="21.75" thickBot="1" x14ac:dyDescent="0.3">
      <c r="A13" s="30" t="s">
        <v>92</v>
      </c>
      <c r="B13" s="31" t="str">
        <f>VLOOKUP(A13,'3'!A:B,2,0)</f>
        <v>의약품</v>
      </c>
      <c r="C13" s="28" t="s">
        <v>336</v>
      </c>
      <c r="D13" s="47">
        <v>54614</v>
      </c>
      <c r="E13" s="46">
        <v>-57.2</v>
      </c>
      <c r="F13" s="47">
        <v>547</v>
      </c>
      <c r="G13" s="46">
        <v>0.1</v>
      </c>
      <c r="H13" s="46">
        <v>-30.2</v>
      </c>
      <c r="I13" s="63">
        <v>-0.1</v>
      </c>
    </row>
    <row r="14" spans="1:9" ht="21.75" thickBot="1" x14ac:dyDescent="0.3">
      <c r="A14" s="30" t="s">
        <v>93</v>
      </c>
      <c r="B14" s="31" t="str">
        <f>VLOOKUP(A14,'3'!A:B,2,0)</f>
        <v>플라스틱</v>
      </c>
      <c r="C14" s="28" t="s">
        <v>337</v>
      </c>
      <c r="D14" s="47">
        <v>4175</v>
      </c>
      <c r="E14" s="46">
        <v>-4.3</v>
      </c>
      <c r="F14" s="47">
        <v>1920</v>
      </c>
      <c r="G14" s="46">
        <v>0.4</v>
      </c>
      <c r="H14" s="46">
        <v>9.1999999999999993</v>
      </c>
      <c r="I14" s="63">
        <v>0</v>
      </c>
    </row>
    <row r="15" spans="1:9" ht="21.75" thickBot="1" x14ac:dyDescent="0.3">
      <c r="A15" s="29" t="s">
        <v>94</v>
      </c>
      <c r="B15" s="30" t="str">
        <f>VLOOKUP(A15,'3'!A:B,2,0)</f>
        <v>원료별 제품</v>
      </c>
      <c r="C15" s="28"/>
      <c r="D15" s="47"/>
      <c r="E15" s="46"/>
      <c r="F15" s="47">
        <v>31922</v>
      </c>
      <c r="G15" s="46">
        <v>7</v>
      </c>
      <c r="H15" s="46">
        <v>-0.6</v>
      </c>
      <c r="I15" s="63">
        <v>0</v>
      </c>
    </row>
    <row r="16" spans="1:9" ht="21.75" thickBot="1" x14ac:dyDescent="0.3">
      <c r="A16" s="30" t="s">
        <v>95</v>
      </c>
      <c r="B16" s="31" t="str">
        <f>VLOOKUP(A16,'3'!A:B,2,0)</f>
        <v>철강</v>
      </c>
      <c r="C16" s="28" t="s">
        <v>338</v>
      </c>
      <c r="D16" s="47">
        <v>140</v>
      </c>
      <c r="E16" s="46">
        <v>88.7</v>
      </c>
      <c r="F16" s="47">
        <v>15821</v>
      </c>
      <c r="G16" s="46">
        <v>3.5</v>
      </c>
      <c r="H16" s="46">
        <v>8.1999999999999993</v>
      </c>
      <c r="I16" s="63">
        <v>0.3</v>
      </c>
    </row>
    <row r="17" spans="1:9" ht="21.75" thickBot="1" x14ac:dyDescent="0.3">
      <c r="A17" s="30" t="s">
        <v>96</v>
      </c>
      <c r="B17" s="31" t="str">
        <f>VLOOKUP(A17,'3'!A:B,2,0)</f>
        <v>비철금속</v>
      </c>
      <c r="C17" s="28" t="s">
        <v>337</v>
      </c>
      <c r="D17" s="47">
        <v>16</v>
      </c>
      <c r="E17" s="46">
        <v>-44.8</v>
      </c>
      <c r="F17" s="47">
        <v>147</v>
      </c>
      <c r="G17" s="46">
        <v>0</v>
      </c>
      <c r="H17" s="46">
        <v>14.3</v>
      </c>
      <c r="I17" s="63">
        <v>0</v>
      </c>
    </row>
    <row r="18" spans="1:9" ht="21.75" thickBot="1" x14ac:dyDescent="0.3">
      <c r="A18" s="30" t="s">
        <v>97</v>
      </c>
      <c r="B18" s="31" t="str">
        <f>VLOOKUP(A18,'3'!A:B,2,0)</f>
        <v>금속제품</v>
      </c>
      <c r="C18" s="28"/>
      <c r="D18" s="47"/>
      <c r="E18" s="46"/>
      <c r="F18" s="47">
        <v>2138</v>
      </c>
      <c r="G18" s="46">
        <v>0.5</v>
      </c>
      <c r="H18" s="46">
        <v>31.8</v>
      </c>
      <c r="I18" s="63">
        <v>0.1</v>
      </c>
    </row>
    <row r="19" spans="1:9" ht="21.75" thickBot="1" x14ac:dyDescent="0.3">
      <c r="A19" s="30" t="s">
        <v>98</v>
      </c>
      <c r="B19" s="31" t="str">
        <f>VLOOKUP(A19,'3'!A:B,2,0)</f>
        <v>직물용 실 및 섬유제품</v>
      </c>
      <c r="C19" s="28"/>
      <c r="D19" s="47"/>
      <c r="E19" s="46"/>
      <c r="F19" s="47">
        <v>5072</v>
      </c>
      <c r="G19" s="46">
        <v>1.1000000000000001</v>
      </c>
      <c r="H19" s="46">
        <v>-1.7</v>
      </c>
      <c r="I19" s="63">
        <v>0</v>
      </c>
    </row>
    <row r="20" spans="1:9" ht="21.75" thickBot="1" x14ac:dyDescent="0.3">
      <c r="A20" s="30" t="s">
        <v>99</v>
      </c>
      <c r="B20" s="31" t="str">
        <f>VLOOKUP(A20,'3'!A:B,2,0)</f>
        <v>비금속 철물제품</v>
      </c>
      <c r="C20" s="28"/>
      <c r="D20" s="47"/>
      <c r="E20" s="46"/>
      <c r="F20" s="47">
        <v>1304</v>
      </c>
      <c r="G20" s="46">
        <v>0.3</v>
      </c>
      <c r="H20" s="46">
        <v>-14</v>
      </c>
      <c r="I20" s="63">
        <v>0</v>
      </c>
    </row>
    <row r="21" spans="1:9" ht="21.75" thickBot="1" x14ac:dyDescent="0.3">
      <c r="A21" s="30" t="s">
        <v>100</v>
      </c>
      <c r="B21" s="31" t="str">
        <f>VLOOKUP(A21,'3'!A:B,2,0)</f>
        <v>고무제품</v>
      </c>
      <c r="C21" s="28" t="s">
        <v>337</v>
      </c>
      <c r="D21" s="47">
        <v>11326</v>
      </c>
      <c r="E21" s="46">
        <v>-17.8</v>
      </c>
      <c r="F21" s="47">
        <v>7127</v>
      </c>
      <c r="G21" s="46">
        <v>1.6</v>
      </c>
      <c r="H21" s="46">
        <v>-17.899999999999999</v>
      </c>
      <c r="I21" s="63">
        <v>-0.3</v>
      </c>
    </row>
    <row r="22" spans="1:9" ht="21.75" thickBot="1" x14ac:dyDescent="0.3">
      <c r="A22" s="30" t="s">
        <v>101</v>
      </c>
      <c r="B22" s="31" t="str">
        <f>VLOOKUP(A22,'3'!A:B,2,0)</f>
        <v>종이류 및 종이제품</v>
      </c>
      <c r="C22" s="28" t="s">
        <v>337</v>
      </c>
      <c r="D22" s="47">
        <v>741</v>
      </c>
      <c r="E22" s="46">
        <v>-41.5</v>
      </c>
      <c r="F22" s="47">
        <v>305</v>
      </c>
      <c r="G22" s="46">
        <v>0.1</v>
      </c>
      <c r="H22" s="46">
        <v>-20.5</v>
      </c>
      <c r="I22" s="63">
        <v>0</v>
      </c>
    </row>
    <row r="23" spans="1:9" ht="21.75" thickBot="1" x14ac:dyDescent="0.3">
      <c r="A23" s="29" t="s">
        <v>102</v>
      </c>
      <c r="B23" s="30" t="str">
        <f>VLOOKUP(A23,'3'!A:B,2,0)</f>
        <v>일반 기계</v>
      </c>
      <c r="C23" s="28"/>
      <c r="D23" s="47"/>
      <c r="E23" s="46"/>
      <c r="F23" s="47">
        <v>48057</v>
      </c>
      <c r="G23" s="46">
        <v>10.5</v>
      </c>
      <c r="H23" s="46">
        <v>8.3000000000000007</v>
      </c>
      <c r="I23" s="63">
        <v>0.8</v>
      </c>
    </row>
    <row r="24" spans="1:9" ht="21.75" thickBot="1" x14ac:dyDescent="0.3">
      <c r="A24" s="30" t="s">
        <v>103</v>
      </c>
      <c r="B24" s="31" t="str">
        <f>VLOOKUP(A24,'3'!A:B,2,0)</f>
        <v>원동기</v>
      </c>
      <c r="C24" s="28" t="s">
        <v>337</v>
      </c>
      <c r="D24" s="47">
        <v>15589</v>
      </c>
      <c r="E24" s="46">
        <v>9.3000000000000007</v>
      </c>
      <c r="F24" s="47">
        <v>18878</v>
      </c>
      <c r="G24" s="46">
        <v>4.0999999999999996</v>
      </c>
      <c r="H24" s="46">
        <v>81.8</v>
      </c>
      <c r="I24" s="63">
        <v>1.8</v>
      </c>
    </row>
    <row r="25" spans="1:9" ht="42.75" thickBot="1" x14ac:dyDescent="0.3">
      <c r="A25" s="30" t="s">
        <v>104</v>
      </c>
      <c r="B25" s="31" t="str">
        <f>VLOOKUP(A25,'3'!A:B,2,0)</f>
        <v>전산기류, 주변기기 포함</v>
      </c>
      <c r="C25" s="28" t="s">
        <v>342</v>
      </c>
      <c r="D25" s="47">
        <v>50</v>
      </c>
      <c r="E25" s="46">
        <v>29.9</v>
      </c>
      <c r="F25" s="47">
        <v>1107</v>
      </c>
      <c r="G25" s="46">
        <v>0.2</v>
      </c>
      <c r="H25" s="46">
        <v>156.4</v>
      </c>
      <c r="I25" s="63">
        <v>0.1</v>
      </c>
    </row>
    <row r="26" spans="1:9" ht="21.75" thickBot="1" x14ac:dyDescent="0.3">
      <c r="A26" s="30" t="s">
        <v>105</v>
      </c>
      <c r="B26" s="31" t="str">
        <f>VLOOKUP(A26,'3'!A:B,2,0)</f>
        <v>전산기류의 부분품</v>
      </c>
      <c r="C26" s="28" t="s">
        <v>337</v>
      </c>
      <c r="D26" s="47">
        <v>215</v>
      </c>
      <c r="E26" s="46">
        <v>-40.200000000000003</v>
      </c>
      <c r="F26" s="47">
        <v>1583</v>
      </c>
      <c r="G26" s="46">
        <v>0.3</v>
      </c>
      <c r="H26" s="46">
        <v>-31.2</v>
      </c>
      <c r="I26" s="63">
        <v>-0.2</v>
      </c>
    </row>
    <row r="27" spans="1:9" ht="21.75" thickBot="1" x14ac:dyDescent="0.3">
      <c r="A27" s="30" t="s">
        <v>106</v>
      </c>
      <c r="B27" s="31" t="str">
        <f>VLOOKUP(A27,'3'!A:B,2,0)</f>
        <v>반도체 등 제조 장치</v>
      </c>
      <c r="C27" s="28" t="s">
        <v>337</v>
      </c>
      <c r="D27" s="47">
        <v>101</v>
      </c>
      <c r="E27" s="46">
        <v>276.2</v>
      </c>
      <c r="F27" s="47">
        <v>1666</v>
      </c>
      <c r="G27" s="46">
        <v>0.4</v>
      </c>
      <c r="H27" s="46">
        <v>300.5</v>
      </c>
      <c r="I27" s="63">
        <v>0.3</v>
      </c>
    </row>
    <row r="28" spans="1:9" ht="21.75" thickBot="1" x14ac:dyDescent="0.3">
      <c r="A28" s="30" t="s">
        <v>107</v>
      </c>
      <c r="B28" s="31" t="str">
        <f>VLOOKUP(A28,'3'!A:B,2,0)</f>
        <v>금속 가공 기계</v>
      </c>
      <c r="C28" s="28"/>
      <c r="D28" s="47"/>
      <c r="E28" s="46"/>
      <c r="F28" s="47">
        <v>308</v>
      </c>
      <c r="G28" s="46">
        <v>0.1</v>
      </c>
      <c r="H28" s="46">
        <v>-57</v>
      </c>
      <c r="I28" s="63">
        <v>-0.1</v>
      </c>
    </row>
    <row r="29" spans="1:9" ht="21.75" thickBot="1" x14ac:dyDescent="0.3">
      <c r="A29" s="30" t="s">
        <v>108</v>
      </c>
      <c r="B29" s="31" t="str">
        <f>VLOOKUP(A29,'3'!A:B,2,0)</f>
        <v>펌프 및 원심분리기</v>
      </c>
      <c r="C29" s="28"/>
      <c r="D29" s="47"/>
      <c r="E29" s="46"/>
      <c r="F29" s="47">
        <v>7906</v>
      </c>
      <c r="G29" s="46">
        <v>1.7</v>
      </c>
      <c r="H29" s="46">
        <v>9</v>
      </c>
      <c r="I29" s="63">
        <v>0.1</v>
      </c>
    </row>
    <row r="30" spans="1:9" ht="21.75" thickBot="1" x14ac:dyDescent="0.3">
      <c r="A30" s="30" t="s">
        <v>109</v>
      </c>
      <c r="B30" s="31" t="str">
        <f>VLOOKUP(A30,'3'!A:B,2,0)</f>
        <v>건설용 및 광산용 기계</v>
      </c>
      <c r="C30" s="28"/>
      <c r="D30" s="47"/>
      <c r="E30" s="46"/>
      <c r="F30" s="47">
        <v>5070</v>
      </c>
      <c r="G30" s="46">
        <v>1.1000000000000001</v>
      </c>
      <c r="H30" s="46">
        <v>-22.6</v>
      </c>
      <c r="I30" s="63">
        <v>-0.3</v>
      </c>
    </row>
    <row r="31" spans="1:9" ht="21.75" thickBot="1" x14ac:dyDescent="0.3">
      <c r="A31" s="30" t="s">
        <v>110</v>
      </c>
      <c r="B31" s="31" t="str">
        <f>VLOOKUP(A31,'3'!A:B,2,0)</f>
        <v>하역 기계</v>
      </c>
      <c r="C31" s="28"/>
      <c r="D31" s="47"/>
      <c r="E31" s="46"/>
      <c r="F31" s="47">
        <v>2440</v>
      </c>
      <c r="G31" s="46">
        <v>0.5</v>
      </c>
      <c r="H31" s="46">
        <v>-51.1</v>
      </c>
      <c r="I31" s="63">
        <v>-0.6</v>
      </c>
    </row>
    <row r="32" spans="1:9" ht="21.75" thickBot="1" x14ac:dyDescent="0.3">
      <c r="A32" s="30" t="s">
        <v>111</v>
      </c>
      <c r="B32" s="31" t="str">
        <f>VLOOKUP(A32,'3'!A:B,2,0)</f>
        <v>가열용 및 냉각용 기기</v>
      </c>
      <c r="C32" s="28"/>
      <c r="D32" s="47"/>
      <c r="E32" s="46"/>
      <c r="F32" s="47">
        <v>652</v>
      </c>
      <c r="G32" s="46">
        <v>0.1</v>
      </c>
      <c r="H32" s="46">
        <v>-49.9</v>
      </c>
      <c r="I32" s="63">
        <v>-0.1</v>
      </c>
    </row>
    <row r="33" spans="1:9" ht="21.75" thickBot="1" x14ac:dyDescent="0.3">
      <c r="A33" s="30" t="s">
        <v>112</v>
      </c>
      <c r="B33" s="31" t="str">
        <f>VLOOKUP(A33,'3'!A:B,2,0)</f>
        <v>섬유 기계</v>
      </c>
      <c r="C33" s="28"/>
      <c r="D33" s="47"/>
      <c r="E33" s="46"/>
      <c r="F33" s="47">
        <v>31</v>
      </c>
      <c r="G33" s="46">
        <v>0</v>
      </c>
      <c r="H33" s="46">
        <v>-43.7</v>
      </c>
      <c r="I33" s="63">
        <v>0</v>
      </c>
    </row>
    <row r="34" spans="1:9" ht="21.75" thickBot="1" x14ac:dyDescent="0.3">
      <c r="A34" s="30" t="s">
        <v>113</v>
      </c>
      <c r="B34" s="31" t="str">
        <f>VLOOKUP(A34,'3'!A:B,2,0)</f>
        <v>베어링</v>
      </c>
      <c r="C34" s="28" t="s">
        <v>337</v>
      </c>
      <c r="D34" s="47">
        <v>632</v>
      </c>
      <c r="E34" s="46">
        <v>-4.7</v>
      </c>
      <c r="F34" s="47">
        <v>1300</v>
      </c>
      <c r="G34" s="46">
        <v>0.3</v>
      </c>
      <c r="H34" s="46">
        <v>-0.1</v>
      </c>
      <c r="I34" s="63">
        <v>0</v>
      </c>
    </row>
    <row r="35" spans="1:9" ht="21.75" thickBot="1" x14ac:dyDescent="0.3">
      <c r="A35" s="29" t="s">
        <v>114</v>
      </c>
      <c r="B35" s="30" t="str">
        <f>VLOOKUP(A35,'3'!A:B,2,0)</f>
        <v>전기 기기</v>
      </c>
      <c r="C35" s="28"/>
      <c r="D35" s="47"/>
      <c r="E35" s="46"/>
      <c r="F35" s="47">
        <v>16051</v>
      </c>
      <c r="G35" s="46">
        <v>3.5</v>
      </c>
      <c r="H35" s="46">
        <v>47</v>
      </c>
      <c r="I35" s="63">
        <v>1.1000000000000001</v>
      </c>
    </row>
    <row r="36" spans="1:9" ht="21.75" thickBot="1" x14ac:dyDescent="0.3">
      <c r="A36" s="30" t="s">
        <v>115</v>
      </c>
      <c r="B36" s="31" t="str">
        <f>VLOOKUP(A36,'3'!A:B,2,0)</f>
        <v>반도체 등 전자부품</v>
      </c>
      <c r="C36" s="28"/>
      <c r="D36" s="47"/>
      <c r="E36" s="46"/>
      <c r="F36" s="47">
        <v>227</v>
      </c>
      <c r="G36" s="46">
        <v>0</v>
      </c>
      <c r="H36" s="46">
        <v>123.7</v>
      </c>
      <c r="I36" s="63">
        <v>0</v>
      </c>
    </row>
    <row r="37" spans="1:9" ht="21.75" thickBot="1" x14ac:dyDescent="0.3">
      <c r="A37" s="30" t="s">
        <v>116</v>
      </c>
      <c r="B37" s="32" t="str">
        <f>VLOOKUP(A37,'3'!A:B,2,0)</f>
        <v>IC</v>
      </c>
      <c r="C37" s="28" t="s">
        <v>343</v>
      </c>
      <c r="D37" s="47">
        <v>3</v>
      </c>
      <c r="E37" s="46">
        <v>189.8</v>
      </c>
      <c r="F37" s="47">
        <v>44</v>
      </c>
      <c r="G37" s="46">
        <v>0</v>
      </c>
      <c r="H37" s="46">
        <v>106.1</v>
      </c>
      <c r="I37" s="63">
        <v>0</v>
      </c>
    </row>
    <row r="38" spans="1:9" ht="21.75" thickBot="1" x14ac:dyDescent="0.3">
      <c r="A38" s="30" t="s">
        <v>117</v>
      </c>
      <c r="B38" s="31" t="str">
        <f>VLOOKUP(A38,'3'!A:B,2,0)</f>
        <v>음향 및 영상 기기</v>
      </c>
      <c r="C38" s="28" t="s">
        <v>342</v>
      </c>
      <c r="D38" s="47">
        <v>32</v>
      </c>
      <c r="E38" s="46">
        <v>12.3</v>
      </c>
      <c r="F38" s="47">
        <v>1496</v>
      </c>
      <c r="G38" s="46">
        <v>0.3</v>
      </c>
      <c r="H38" s="46">
        <v>102.1</v>
      </c>
      <c r="I38" s="63">
        <v>0.2</v>
      </c>
    </row>
    <row r="39" spans="1:9" ht="42.75" thickBot="1" x14ac:dyDescent="0.3">
      <c r="A39" s="30" t="s">
        <v>118</v>
      </c>
      <c r="B39" s="32" t="str">
        <f>VLOOKUP(A39,'3'!A:B,2,0)</f>
        <v>영상 기록 및 재생 기기</v>
      </c>
      <c r="C39" s="28" t="s">
        <v>342</v>
      </c>
      <c r="D39" s="47">
        <v>18</v>
      </c>
      <c r="E39" s="46">
        <v>33.200000000000003</v>
      </c>
      <c r="F39" s="47">
        <v>1394</v>
      </c>
      <c r="G39" s="46">
        <v>0.3</v>
      </c>
      <c r="H39" s="46">
        <v>108.1</v>
      </c>
      <c r="I39" s="63">
        <v>0.2</v>
      </c>
    </row>
    <row r="40" spans="1:9" ht="21.75" thickBot="1" x14ac:dyDescent="0.3">
      <c r="A40" s="30" t="s">
        <v>119</v>
      </c>
      <c r="B40" s="32" t="str">
        <f>VLOOKUP(A40,'3'!A:B,2,0)</f>
        <v>TV 수상기</v>
      </c>
      <c r="C40" s="28" t="s">
        <v>342</v>
      </c>
      <c r="D40" s="47">
        <v>8</v>
      </c>
      <c r="E40" s="46">
        <v>-11.6</v>
      </c>
      <c r="F40" s="47">
        <v>70</v>
      </c>
      <c r="G40" s="46">
        <v>0</v>
      </c>
      <c r="H40" s="46">
        <v>102.1</v>
      </c>
      <c r="I40" s="63">
        <v>0</v>
      </c>
    </row>
    <row r="41" spans="1:9" ht="42.75" thickBot="1" x14ac:dyDescent="0.3">
      <c r="A41" s="30" t="s">
        <v>120</v>
      </c>
      <c r="B41" s="31" t="str">
        <f>VLOOKUP(A41,'3'!A:B,2,0)</f>
        <v>음향 및 영상 기기의 부분품</v>
      </c>
      <c r="C41" s="28"/>
      <c r="D41" s="47"/>
      <c r="E41" s="46"/>
      <c r="F41" s="47">
        <v>41</v>
      </c>
      <c r="G41" s="46">
        <v>0</v>
      </c>
      <c r="H41" s="46">
        <v>127.4</v>
      </c>
      <c r="I41" s="63">
        <v>0</v>
      </c>
    </row>
    <row r="42" spans="1:9" ht="21.75" thickBot="1" x14ac:dyDescent="0.3">
      <c r="A42" s="30" t="s">
        <v>121</v>
      </c>
      <c r="B42" s="31" t="str">
        <f>VLOOKUP(A42,'3'!A:B,2,0)</f>
        <v>중전 기기</v>
      </c>
      <c r="C42" s="28"/>
      <c r="D42" s="47"/>
      <c r="E42" s="46"/>
      <c r="F42" s="47">
        <v>5899</v>
      </c>
      <c r="G42" s="46">
        <v>1.3</v>
      </c>
      <c r="H42" s="46">
        <v>184.5</v>
      </c>
      <c r="I42" s="63">
        <v>0.8</v>
      </c>
    </row>
    <row r="43" spans="1:9" ht="21.75" thickBot="1" x14ac:dyDescent="0.3">
      <c r="A43" s="30" t="s">
        <v>122</v>
      </c>
      <c r="B43" s="31" t="str">
        <f>VLOOKUP(A43,'3'!A:B,2,0)</f>
        <v>통신기</v>
      </c>
      <c r="C43" s="28"/>
      <c r="D43" s="47"/>
      <c r="E43" s="46"/>
      <c r="F43" s="47">
        <v>169</v>
      </c>
      <c r="G43" s="46">
        <v>0</v>
      </c>
      <c r="H43" s="46">
        <v>-49.2</v>
      </c>
      <c r="I43" s="63">
        <v>0</v>
      </c>
    </row>
    <row r="44" spans="1:9" ht="21.75" thickBot="1" x14ac:dyDescent="0.3">
      <c r="A44" s="30" t="s">
        <v>123</v>
      </c>
      <c r="B44" s="31" t="str">
        <f>VLOOKUP(A44,'3'!A:B,2,0)</f>
        <v>전기 계측 기기</v>
      </c>
      <c r="C44" s="28"/>
      <c r="D44" s="47"/>
      <c r="E44" s="46"/>
      <c r="F44" s="47">
        <v>805</v>
      </c>
      <c r="G44" s="46">
        <v>0.2</v>
      </c>
      <c r="H44" s="46">
        <v>-21.9</v>
      </c>
      <c r="I44" s="63">
        <v>0</v>
      </c>
    </row>
    <row r="45" spans="1:9" ht="21.75" thickBot="1" x14ac:dyDescent="0.3">
      <c r="A45" s="30" t="s">
        <v>124</v>
      </c>
      <c r="B45" s="31" t="str">
        <f>VLOOKUP(A45,'3'!A:B,2,0)</f>
        <v>전기회로 등의 기기</v>
      </c>
      <c r="C45" s="28"/>
      <c r="D45" s="47"/>
      <c r="E45" s="46"/>
      <c r="F45" s="47">
        <v>1774</v>
      </c>
      <c r="G45" s="46">
        <v>0.4</v>
      </c>
      <c r="H45" s="46">
        <v>171.3</v>
      </c>
      <c r="I45" s="63">
        <v>0.2</v>
      </c>
    </row>
    <row r="46" spans="1:9" ht="21.75" thickBot="1" x14ac:dyDescent="0.3">
      <c r="A46" s="30" t="s">
        <v>125</v>
      </c>
      <c r="B46" s="31" t="str">
        <f>VLOOKUP(A46,'3'!A:B,2,0)</f>
        <v>전지</v>
      </c>
      <c r="C46" s="28"/>
      <c r="D46" s="47"/>
      <c r="E46" s="46"/>
      <c r="F46" s="47">
        <v>89</v>
      </c>
      <c r="G46" s="46">
        <v>0</v>
      </c>
      <c r="H46" s="46">
        <v>-60.4</v>
      </c>
      <c r="I46" s="63">
        <v>0</v>
      </c>
    </row>
    <row r="47" spans="1:9" ht="21.75" thickBot="1" x14ac:dyDescent="0.3">
      <c r="A47" s="29" t="s">
        <v>126</v>
      </c>
      <c r="B47" s="30" t="str">
        <f>VLOOKUP(A47,'3'!A:B,2,0)</f>
        <v>수송용 기기</v>
      </c>
      <c r="C47" s="28"/>
      <c r="D47" s="47"/>
      <c r="E47" s="46"/>
      <c r="F47" s="47">
        <v>237554</v>
      </c>
      <c r="G47" s="46">
        <v>52.1</v>
      </c>
      <c r="H47" s="46">
        <v>-1.6</v>
      </c>
      <c r="I47" s="63">
        <v>-0.8</v>
      </c>
    </row>
    <row r="48" spans="1:9" ht="21.75" thickBot="1" x14ac:dyDescent="0.3">
      <c r="A48" s="30" t="s">
        <v>127</v>
      </c>
      <c r="B48" s="31" t="str">
        <f>VLOOKUP(A48,'3'!A:B,2,0)</f>
        <v>자동차</v>
      </c>
      <c r="C48" s="28" t="s">
        <v>341</v>
      </c>
      <c r="D48" s="47">
        <v>73446</v>
      </c>
      <c r="E48" s="46">
        <v>-6.7</v>
      </c>
      <c r="F48" s="47">
        <v>223188</v>
      </c>
      <c r="G48" s="46">
        <v>48.9</v>
      </c>
      <c r="H48" s="46">
        <v>-0.9</v>
      </c>
      <c r="I48" s="63">
        <v>-0.4</v>
      </c>
    </row>
    <row r="49" spans="1:9" ht="21.75" thickBot="1" x14ac:dyDescent="0.3">
      <c r="A49" s="30" t="s">
        <v>128</v>
      </c>
      <c r="B49" s="32" t="str">
        <f>VLOOKUP(A49,'3'!A:B,2,0)</f>
        <v>승용차</v>
      </c>
      <c r="C49" s="28" t="s">
        <v>341</v>
      </c>
      <c r="D49" s="47">
        <v>58427</v>
      </c>
      <c r="E49" s="46">
        <v>-9.1</v>
      </c>
      <c r="F49" s="47">
        <v>183938</v>
      </c>
      <c r="G49" s="46">
        <v>40.299999999999997</v>
      </c>
      <c r="H49" s="46">
        <v>-3.1</v>
      </c>
      <c r="I49" s="63">
        <v>-1.3</v>
      </c>
    </row>
    <row r="50" spans="1:9" ht="21.75" thickBot="1" x14ac:dyDescent="0.3">
      <c r="A50" s="30" t="s">
        <v>129</v>
      </c>
      <c r="B50" s="32" t="str">
        <f>VLOOKUP(A50,'3'!A:B,2,0)</f>
        <v>버스 및 트럭</v>
      </c>
      <c r="C50" s="28" t="s">
        <v>341</v>
      </c>
      <c r="D50" s="47">
        <v>14445</v>
      </c>
      <c r="E50" s="46">
        <v>4.5999999999999996</v>
      </c>
      <c r="F50" s="47">
        <v>38948</v>
      </c>
      <c r="G50" s="46">
        <v>8.5</v>
      </c>
      <c r="H50" s="46">
        <v>11.1</v>
      </c>
      <c r="I50" s="63">
        <v>0.8</v>
      </c>
    </row>
    <row r="51" spans="1:9" ht="21.75" thickBot="1" x14ac:dyDescent="0.3">
      <c r="A51" s="30" t="s">
        <v>130</v>
      </c>
      <c r="B51" s="31" t="str">
        <f>VLOOKUP(A51,'3'!A:B,2,0)</f>
        <v>자동차의 부분품</v>
      </c>
      <c r="C51" s="28" t="s">
        <v>337</v>
      </c>
      <c r="D51" s="47">
        <v>16298</v>
      </c>
      <c r="E51" s="46">
        <v>1.3</v>
      </c>
      <c r="F51" s="47">
        <v>11947</v>
      </c>
      <c r="G51" s="46">
        <v>2.6</v>
      </c>
      <c r="H51" s="46">
        <v>-12.5</v>
      </c>
      <c r="I51" s="63">
        <v>-0.4</v>
      </c>
    </row>
    <row r="52" spans="1:9" ht="21.75" thickBot="1" x14ac:dyDescent="0.3">
      <c r="A52" s="30" t="s">
        <v>131</v>
      </c>
      <c r="B52" s="31" t="str">
        <f>VLOOKUP(A52,'3'!A:B,2,0)</f>
        <v>이륜자동차</v>
      </c>
      <c r="C52" s="28" t="s">
        <v>369</v>
      </c>
      <c r="D52" s="47">
        <v>5</v>
      </c>
      <c r="E52" s="46">
        <v>-27</v>
      </c>
      <c r="F52" s="47">
        <v>1250</v>
      </c>
      <c r="G52" s="46">
        <v>0.3</v>
      </c>
      <c r="H52" s="46">
        <v>-25.5</v>
      </c>
      <c r="I52" s="63">
        <v>-0.1</v>
      </c>
    </row>
    <row r="53" spans="1:9" ht="21.75" thickBot="1" x14ac:dyDescent="0.3">
      <c r="A53" s="30" t="s">
        <v>132</v>
      </c>
      <c r="B53" s="31" t="str">
        <f>VLOOKUP(A53,'3'!A:B,2,0)</f>
        <v>항공기류</v>
      </c>
      <c r="C53" s="28"/>
      <c r="D53" s="47"/>
      <c r="E53" s="46"/>
      <c r="F53" s="47">
        <v>848</v>
      </c>
      <c r="G53" s="46">
        <v>0.2</v>
      </c>
      <c r="H53" s="46">
        <v>19.100000000000001</v>
      </c>
      <c r="I53" s="63">
        <v>0</v>
      </c>
    </row>
    <row r="54" spans="1:9" ht="21.75" thickBot="1" x14ac:dyDescent="0.3">
      <c r="A54" s="30" t="s">
        <v>133</v>
      </c>
      <c r="B54" s="31" t="str">
        <f>VLOOKUP(A54,'3'!A:B,2,0)</f>
        <v>선박</v>
      </c>
      <c r="C54" s="28" t="s">
        <v>339</v>
      </c>
      <c r="D54" s="47" t="s">
        <v>433</v>
      </c>
      <c r="E54" s="46"/>
      <c r="F54" s="47" t="s">
        <v>433</v>
      </c>
      <c r="G54" s="46" t="s">
        <v>433</v>
      </c>
      <c r="H54" s="46"/>
      <c r="I54" s="63" t="s">
        <v>433</v>
      </c>
    </row>
    <row r="55" spans="1:9" ht="21.75" thickBot="1" x14ac:dyDescent="0.3">
      <c r="A55" s="29" t="s">
        <v>134</v>
      </c>
      <c r="B55" s="30" t="str">
        <f>VLOOKUP(A55,'3'!A:B,2,0)</f>
        <v>기타</v>
      </c>
      <c r="C55" s="28"/>
      <c r="D55" s="47"/>
      <c r="E55" s="46"/>
      <c r="F55" s="47">
        <v>113734</v>
      </c>
      <c r="G55" s="46">
        <v>24.9</v>
      </c>
      <c r="H55" s="46">
        <v>-5.8</v>
      </c>
      <c r="I55" s="63">
        <v>-1.5</v>
      </c>
    </row>
    <row r="56" spans="1:9" ht="21.75" thickBot="1" x14ac:dyDescent="0.3">
      <c r="A56" s="30" t="s">
        <v>135</v>
      </c>
      <c r="B56" s="31" t="str">
        <f>VLOOKUP(A56,'3'!A:B,2,0)</f>
        <v>과학 광학 기기</v>
      </c>
      <c r="C56" s="28"/>
      <c r="D56" s="47"/>
      <c r="E56" s="46"/>
      <c r="F56" s="47">
        <v>2047</v>
      </c>
      <c r="G56" s="46">
        <v>0.4</v>
      </c>
      <c r="H56" s="46">
        <v>24.6</v>
      </c>
      <c r="I56" s="63">
        <v>0.1</v>
      </c>
    </row>
    <row r="57" spans="1:9" ht="21.75" thickBot="1" x14ac:dyDescent="0.3">
      <c r="A57" s="30" t="s">
        <v>136</v>
      </c>
      <c r="B57" s="31" t="str">
        <f>VLOOKUP(A57,'3'!A:B,2,0)</f>
        <v>사진용 및 영화용 재료</v>
      </c>
      <c r="C57" s="28"/>
      <c r="D57" s="47"/>
      <c r="E57" s="46"/>
      <c r="F57" s="47">
        <v>566</v>
      </c>
      <c r="G57" s="46">
        <v>0.1</v>
      </c>
      <c r="H57" s="46">
        <v>112.5</v>
      </c>
      <c r="I57" s="63">
        <v>0.1</v>
      </c>
    </row>
    <row r="58" spans="1:9" ht="21" x14ac:dyDescent="0.25">
      <c r="A58" s="36" t="s">
        <v>411</v>
      </c>
      <c r="B58" s="39"/>
      <c r="C58" s="39"/>
      <c r="D58" s="52"/>
      <c r="E58" s="58"/>
      <c r="F58" s="52"/>
      <c r="G58" s="58"/>
      <c r="H58" s="58"/>
      <c r="I58" s="58"/>
    </row>
    <row r="59" spans="1:9" ht="21" x14ac:dyDescent="0.25">
      <c r="A59" s="37" t="str">
        <f>HLOOKUP(A58,'4'!59:60,2,0)</f>
        <v xml:space="preserve"> 변화율은 전년대비 변화율을 나타냅니다. 
 *를 붙인 수치는 전년대비 배율을 나타냅니다.</v>
      </c>
      <c r="B59" s="40"/>
      <c r="C59" s="40"/>
      <c r="D59" s="53"/>
      <c r="E59" s="59"/>
      <c r="F59" s="53"/>
      <c r="G59" s="59"/>
      <c r="H59" s="59"/>
      <c r="I59" s="59"/>
    </row>
    <row r="60" spans="1:9" ht="21" x14ac:dyDescent="0.25">
      <c r="A60" s="37"/>
      <c r="B60" s="40"/>
      <c r="C60" s="40"/>
      <c r="D60" s="53"/>
      <c r="E60" s="59"/>
      <c r="F60" s="53"/>
      <c r="G60" s="59"/>
      <c r="H60" s="59"/>
      <c r="I60" s="59"/>
    </row>
    <row r="61" spans="1:9" ht="21" x14ac:dyDescent="0.25">
      <c r="A61" s="37" t="s">
        <v>434</v>
      </c>
      <c r="B61" s="40"/>
      <c r="C61" s="40"/>
      <c r="D61" s="53"/>
      <c r="E61" s="59"/>
      <c r="F61" s="53"/>
      <c r="G61" s="59"/>
      <c r="H61" s="59"/>
      <c r="I61" s="59"/>
    </row>
    <row r="62" spans="1:9" ht="21" x14ac:dyDescent="0.25">
      <c r="A62" s="37" t="str">
        <f>HLOOKUP(A61,'4'!62:63,2,0)</f>
        <v xml:space="preserve"> 증감 기여도는 전년대비 증감 기여도입니다.</v>
      </c>
      <c r="B62" s="40"/>
      <c r="C62" s="40"/>
      <c r="D62" s="53"/>
      <c r="E62" s="59"/>
      <c r="F62" s="53"/>
      <c r="G62" s="59"/>
      <c r="H62" s="59"/>
      <c r="I62" s="59"/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AF4A0-8691-4E5D-96F9-73167E46A577}">
  <dimension ref="A1:I62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4" bestFit="1" customWidth="1"/>
    <col min="4" max="4" width="13" bestFit="1" customWidth="1"/>
    <col min="5" max="5" width="11" bestFit="1" customWidth="1"/>
    <col min="6" max="6" width="13.85546875" bestFit="1" customWidth="1"/>
    <col min="7" max="7" width="10.5703125" customWidth="1"/>
    <col min="8" max="8" width="11" bestFit="1" customWidth="1"/>
    <col min="9" max="9" width="15.7109375" bestFit="1" customWidth="1"/>
    <col min="10" max="10" width="10.28515625" bestFit="1" customWidth="1"/>
    <col min="11" max="11" width="12.140625" bestFit="1" customWidth="1"/>
    <col min="12" max="12" width="10.28515625" bestFit="1" customWidth="1"/>
    <col min="13" max="13" width="10" bestFit="1" customWidth="1"/>
    <col min="14" max="14" width="12.140625" bestFit="1" customWidth="1"/>
    <col min="15" max="15" width="15.7109375" bestFit="1" customWidth="1"/>
  </cols>
  <sheetData>
    <row r="1" spans="1:9" ht="23.25" x14ac:dyDescent="0.25">
      <c r="A1" s="49" t="s">
        <v>168</v>
      </c>
      <c r="B1" s="45"/>
      <c r="C1" s="45"/>
      <c r="D1" s="50"/>
      <c r="E1" s="56"/>
      <c r="F1" s="55"/>
      <c r="G1" s="61"/>
      <c r="H1" s="61"/>
      <c r="I1" s="61"/>
    </row>
    <row r="2" spans="1:9" ht="23.25" x14ac:dyDescent="0.25">
      <c r="A2" s="49" t="str">
        <f>VLOOKUP(A1,目次!B:C,2,0)</f>
        <v>주요 지역, 국가별 및 상품별 수출, 러시아</v>
      </c>
      <c r="B2" s="45"/>
      <c r="C2" s="45"/>
      <c r="D2" s="50"/>
      <c r="E2" s="56"/>
      <c r="F2" s="55"/>
      <c r="G2" s="61"/>
      <c r="H2" s="61"/>
      <c r="I2" s="61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VLOOKUP(A6,'3'!A:B,2,0)</f>
        <v>품명</v>
      </c>
      <c r="C6" s="18" t="str">
        <f>HLOOKUP(C5,'4'!5:6,2,0)</f>
        <v>단위</v>
      </c>
      <c r="D6" s="51" t="str">
        <f>HLOOKUP(D5,'4'!5:6,2,0)</f>
        <v>수량</v>
      </c>
      <c r="E6" s="57" t="str">
        <f>HLOOKUP(E5,'4'!5:6,2,0)</f>
        <v>변화율</v>
      </c>
      <c r="F6" s="51" t="str">
        <f>HLOOKUP(F5,'4'!5:6,2,0)</f>
        <v>가액</v>
      </c>
      <c r="G6" s="57" t="str">
        <f>HLOOKUP(G5,'4'!5:6,2,0)</f>
        <v>구성비</v>
      </c>
      <c r="H6" s="57" t="str">
        <f>HLOOKUP(H5,'4'!5:6,2,0)</f>
        <v>변화율</v>
      </c>
      <c r="I6" s="62" t="str">
        <f>HLOOKUP(I5,'4'!5:6,2,0)</f>
        <v>증감 기여도</v>
      </c>
    </row>
    <row r="7" spans="1:9" ht="21.75" thickBot="1" x14ac:dyDescent="0.3">
      <c r="A7" s="26" t="s">
        <v>33</v>
      </c>
      <c r="B7" s="27" t="str">
        <f>VLOOKUP(A7,'3'!A:B,2,0)</f>
        <v>총액</v>
      </c>
      <c r="C7" s="28"/>
      <c r="D7" s="47"/>
      <c r="E7" s="46"/>
      <c r="F7" s="47">
        <v>35787</v>
      </c>
      <c r="G7" s="46">
        <v>100</v>
      </c>
      <c r="H7" s="46">
        <v>13.7</v>
      </c>
      <c r="I7" s="63">
        <v>13.7</v>
      </c>
    </row>
    <row r="8" spans="1:9" ht="21.75" thickBot="1" x14ac:dyDescent="0.3">
      <c r="A8" s="29" t="s">
        <v>87</v>
      </c>
      <c r="B8" s="30" t="str">
        <f>VLOOKUP(A8,'3'!A:B,2,0)</f>
        <v>식료품</v>
      </c>
      <c r="C8" s="28"/>
      <c r="D8" s="47"/>
      <c r="E8" s="46"/>
      <c r="F8" s="47">
        <v>512</v>
      </c>
      <c r="G8" s="46">
        <v>1.4</v>
      </c>
      <c r="H8" s="46">
        <v>23.6</v>
      </c>
      <c r="I8" s="63">
        <v>0.3</v>
      </c>
    </row>
    <row r="9" spans="1:9" ht="21.75" thickBot="1" x14ac:dyDescent="0.3">
      <c r="A9" s="29" t="s">
        <v>88</v>
      </c>
      <c r="B9" s="30" t="str">
        <f>VLOOKUP(A9,'3'!A:B,2,0)</f>
        <v>원료품</v>
      </c>
      <c r="C9" s="28"/>
      <c r="D9" s="47"/>
      <c r="E9" s="46"/>
      <c r="F9" s="47">
        <v>7</v>
      </c>
      <c r="G9" s="46">
        <v>0</v>
      </c>
      <c r="H9" s="46" t="s">
        <v>464</v>
      </c>
      <c r="I9" s="63">
        <v>0</v>
      </c>
    </row>
    <row r="10" spans="1:9" ht="21.75" thickBot="1" x14ac:dyDescent="0.3">
      <c r="A10" s="29" t="s">
        <v>89</v>
      </c>
      <c r="B10" s="30" t="str">
        <f>VLOOKUP(A10,'3'!A:B,2,0)</f>
        <v>광물성 원료</v>
      </c>
      <c r="C10" s="28"/>
      <c r="D10" s="47"/>
      <c r="E10" s="46"/>
      <c r="F10" s="47" t="s">
        <v>433</v>
      </c>
      <c r="G10" s="46" t="s">
        <v>433</v>
      </c>
      <c r="H10" s="46" t="s">
        <v>445</v>
      </c>
      <c r="I10" s="63">
        <v>-0.7</v>
      </c>
    </row>
    <row r="11" spans="1:9" ht="21.75" thickBot="1" x14ac:dyDescent="0.3">
      <c r="A11" s="29" t="s">
        <v>90</v>
      </c>
      <c r="B11" s="30" t="str">
        <f>VLOOKUP(A11,'3'!A:B,2,0)</f>
        <v>화학제품</v>
      </c>
      <c r="C11" s="28"/>
      <c r="D11" s="47"/>
      <c r="E11" s="46"/>
      <c r="F11" s="47">
        <v>3756</v>
      </c>
      <c r="G11" s="46">
        <v>10.5</v>
      </c>
      <c r="H11" s="46">
        <v>18.600000000000001</v>
      </c>
      <c r="I11" s="63">
        <v>1.9</v>
      </c>
    </row>
    <row r="12" spans="1:9" ht="21.75" thickBot="1" x14ac:dyDescent="0.3">
      <c r="A12" s="30" t="s">
        <v>91</v>
      </c>
      <c r="B12" s="31" t="str">
        <f>VLOOKUP(A12,'3'!A:B,2,0)</f>
        <v>유기화합물</v>
      </c>
      <c r="C12" s="28"/>
      <c r="D12" s="47"/>
      <c r="E12" s="46"/>
      <c r="F12" s="47">
        <v>26</v>
      </c>
      <c r="G12" s="46">
        <v>0.1</v>
      </c>
      <c r="H12" s="46">
        <v>1766.5</v>
      </c>
      <c r="I12" s="63">
        <v>0.1</v>
      </c>
    </row>
    <row r="13" spans="1:9" ht="21.75" thickBot="1" x14ac:dyDescent="0.3">
      <c r="A13" s="30" t="s">
        <v>92</v>
      </c>
      <c r="B13" s="31" t="str">
        <f>VLOOKUP(A13,'3'!A:B,2,0)</f>
        <v>의약품</v>
      </c>
      <c r="C13" s="28" t="s">
        <v>336</v>
      </c>
      <c r="D13" s="47">
        <v>13975</v>
      </c>
      <c r="E13" s="46">
        <v>23.5</v>
      </c>
      <c r="F13" s="47">
        <v>2688</v>
      </c>
      <c r="G13" s="46">
        <v>7.5</v>
      </c>
      <c r="H13" s="46">
        <v>45.4</v>
      </c>
      <c r="I13" s="63">
        <v>2.7</v>
      </c>
    </row>
    <row r="14" spans="1:9" ht="21.75" thickBot="1" x14ac:dyDescent="0.3">
      <c r="A14" s="30" t="s">
        <v>93</v>
      </c>
      <c r="B14" s="31" t="str">
        <f>VLOOKUP(A14,'3'!A:B,2,0)</f>
        <v>플라스틱</v>
      </c>
      <c r="C14" s="28" t="s">
        <v>337</v>
      </c>
      <c r="D14" s="47">
        <v>1195</v>
      </c>
      <c r="E14" s="46">
        <v>119.3</v>
      </c>
      <c r="F14" s="47">
        <v>327</v>
      </c>
      <c r="G14" s="46">
        <v>0.9</v>
      </c>
      <c r="H14" s="46">
        <v>149.6</v>
      </c>
      <c r="I14" s="63">
        <v>0.6</v>
      </c>
    </row>
    <row r="15" spans="1:9" ht="21.75" thickBot="1" x14ac:dyDescent="0.3">
      <c r="A15" s="29" t="s">
        <v>94</v>
      </c>
      <c r="B15" s="30" t="str">
        <f>VLOOKUP(A15,'3'!A:B,2,0)</f>
        <v>원료별 제품</v>
      </c>
      <c r="C15" s="28"/>
      <c r="D15" s="47"/>
      <c r="E15" s="46"/>
      <c r="F15" s="47">
        <v>821</v>
      </c>
      <c r="G15" s="46">
        <v>2.2999999999999998</v>
      </c>
      <c r="H15" s="46">
        <v>-18.600000000000001</v>
      </c>
      <c r="I15" s="63">
        <v>-0.6</v>
      </c>
    </row>
    <row r="16" spans="1:9" ht="21.75" thickBot="1" x14ac:dyDescent="0.3">
      <c r="A16" s="30" t="s">
        <v>95</v>
      </c>
      <c r="B16" s="31" t="str">
        <f>VLOOKUP(A16,'3'!A:B,2,0)</f>
        <v>철강</v>
      </c>
      <c r="C16" s="28" t="s">
        <v>338</v>
      </c>
      <c r="D16" s="47" t="s">
        <v>433</v>
      </c>
      <c r="E16" s="46" t="s">
        <v>445</v>
      </c>
      <c r="F16" s="47" t="s">
        <v>433</v>
      </c>
      <c r="G16" s="46" t="s">
        <v>433</v>
      </c>
      <c r="H16" s="46" t="s">
        <v>445</v>
      </c>
      <c r="I16" s="63">
        <v>0</v>
      </c>
    </row>
    <row r="17" spans="1:9" ht="21.75" thickBot="1" x14ac:dyDescent="0.3">
      <c r="A17" s="30" t="s">
        <v>96</v>
      </c>
      <c r="B17" s="31" t="str">
        <f>VLOOKUP(A17,'3'!A:B,2,0)</f>
        <v>비철금속</v>
      </c>
      <c r="C17" s="28" t="s">
        <v>337</v>
      </c>
      <c r="D17" s="47" t="s">
        <v>433</v>
      </c>
      <c r="E17" s="46"/>
      <c r="F17" s="47" t="s">
        <v>433</v>
      </c>
      <c r="G17" s="46" t="s">
        <v>433</v>
      </c>
      <c r="H17" s="46"/>
      <c r="I17" s="63" t="s">
        <v>433</v>
      </c>
    </row>
    <row r="18" spans="1:9" ht="21.75" thickBot="1" x14ac:dyDescent="0.3">
      <c r="A18" s="30" t="s">
        <v>97</v>
      </c>
      <c r="B18" s="31" t="str">
        <f>VLOOKUP(A18,'3'!A:B,2,0)</f>
        <v>금속제품</v>
      </c>
      <c r="C18" s="28"/>
      <c r="D18" s="47"/>
      <c r="E18" s="46"/>
      <c r="F18" s="47">
        <v>101</v>
      </c>
      <c r="G18" s="46">
        <v>0.3</v>
      </c>
      <c r="H18" s="46">
        <v>-69.900000000000006</v>
      </c>
      <c r="I18" s="63">
        <v>-0.7</v>
      </c>
    </row>
    <row r="19" spans="1:9" ht="21.75" thickBot="1" x14ac:dyDescent="0.3">
      <c r="A19" s="30" t="s">
        <v>98</v>
      </c>
      <c r="B19" s="31" t="str">
        <f>VLOOKUP(A19,'3'!A:B,2,0)</f>
        <v>직물용 실 및 섬유제품</v>
      </c>
      <c r="C19" s="28"/>
      <c r="D19" s="47"/>
      <c r="E19" s="46"/>
      <c r="F19" s="47">
        <v>297</v>
      </c>
      <c r="G19" s="46">
        <v>0.8</v>
      </c>
      <c r="H19" s="46">
        <v>18.899999999999999</v>
      </c>
      <c r="I19" s="63">
        <v>0.1</v>
      </c>
    </row>
    <row r="20" spans="1:9" ht="21.75" thickBot="1" x14ac:dyDescent="0.3">
      <c r="A20" s="30" t="s">
        <v>99</v>
      </c>
      <c r="B20" s="31" t="str">
        <f>VLOOKUP(A20,'3'!A:B,2,0)</f>
        <v>비금속 철물제품</v>
      </c>
      <c r="C20" s="28"/>
      <c r="D20" s="47"/>
      <c r="E20" s="46"/>
      <c r="F20" s="47">
        <v>15</v>
      </c>
      <c r="G20" s="46">
        <v>0</v>
      </c>
      <c r="H20" s="46">
        <v>-78.3</v>
      </c>
      <c r="I20" s="63">
        <v>-0.2</v>
      </c>
    </row>
    <row r="21" spans="1:9" ht="21.75" thickBot="1" x14ac:dyDescent="0.3">
      <c r="A21" s="30" t="s">
        <v>100</v>
      </c>
      <c r="B21" s="31" t="str">
        <f>VLOOKUP(A21,'3'!A:B,2,0)</f>
        <v>고무제품</v>
      </c>
      <c r="C21" s="28" t="s">
        <v>337</v>
      </c>
      <c r="D21" s="47">
        <v>447</v>
      </c>
      <c r="E21" s="46">
        <v>-4.9000000000000004</v>
      </c>
      <c r="F21" s="47">
        <v>402</v>
      </c>
      <c r="G21" s="46">
        <v>1.1000000000000001</v>
      </c>
      <c r="H21" s="46">
        <v>18.600000000000001</v>
      </c>
      <c r="I21" s="63">
        <v>0.2</v>
      </c>
    </row>
    <row r="22" spans="1:9" ht="21.75" thickBot="1" x14ac:dyDescent="0.3">
      <c r="A22" s="30" t="s">
        <v>101</v>
      </c>
      <c r="B22" s="31" t="str">
        <f>VLOOKUP(A22,'3'!A:B,2,0)</f>
        <v>종이류 및 종이제품</v>
      </c>
      <c r="C22" s="28" t="s">
        <v>337</v>
      </c>
      <c r="D22" s="47">
        <v>17</v>
      </c>
      <c r="E22" s="46">
        <v>-59.5</v>
      </c>
      <c r="F22" s="47">
        <v>5</v>
      </c>
      <c r="G22" s="46">
        <v>0</v>
      </c>
      <c r="H22" s="46">
        <v>-64</v>
      </c>
      <c r="I22" s="63">
        <v>0</v>
      </c>
    </row>
    <row r="23" spans="1:9" ht="21.75" thickBot="1" x14ac:dyDescent="0.3">
      <c r="A23" s="29" t="s">
        <v>102</v>
      </c>
      <c r="B23" s="30" t="str">
        <f>VLOOKUP(A23,'3'!A:B,2,0)</f>
        <v>일반 기계</v>
      </c>
      <c r="C23" s="28"/>
      <c r="D23" s="47"/>
      <c r="E23" s="46"/>
      <c r="F23" s="47">
        <v>419</v>
      </c>
      <c r="G23" s="46">
        <v>1.2</v>
      </c>
      <c r="H23" s="46">
        <v>-33.299999999999997</v>
      </c>
      <c r="I23" s="63">
        <v>-0.7</v>
      </c>
    </row>
    <row r="24" spans="1:9" ht="21.75" thickBot="1" x14ac:dyDescent="0.3">
      <c r="A24" s="30" t="s">
        <v>103</v>
      </c>
      <c r="B24" s="31" t="str">
        <f>VLOOKUP(A24,'3'!A:B,2,0)</f>
        <v>원동기</v>
      </c>
      <c r="C24" s="28" t="s">
        <v>337</v>
      </c>
      <c r="D24" s="47">
        <v>513</v>
      </c>
      <c r="E24" s="46">
        <v>-34.4</v>
      </c>
      <c r="F24" s="47">
        <v>279</v>
      </c>
      <c r="G24" s="46">
        <v>0.8</v>
      </c>
      <c r="H24" s="46">
        <v>-22.2</v>
      </c>
      <c r="I24" s="63">
        <v>-0.3</v>
      </c>
    </row>
    <row r="25" spans="1:9" ht="42.75" thickBot="1" x14ac:dyDescent="0.3">
      <c r="A25" s="30" t="s">
        <v>104</v>
      </c>
      <c r="B25" s="31" t="str">
        <f>VLOOKUP(A25,'3'!A:B,2,0)</f>
        <v>전산기류, 주변기기 포함</v>
      </c>
      <c r="C25" s="28" t="s">
        <v>342</v>
      </c>
      <c r="D25" s="47">
        <v>0</v>
      </c>
      <c r="E25" s="46">
        <v>-33.299999999999997</v>
      </c>
      <c r="F25" s="47">
        <v>2</v>
      </c>
      <c r="G25" s="46">
        <v>0</v>
      </c>
      <c r="H25" s="46">
        <v>-50.8</v>
      </c>
      <c r="I25" s="63">
        <v>0</v>
      </c>
    </row>
    <row r="26" spans="1:9" ht="21.75" thickBot="1" x14ac:dyDescent="0.3">
      <c r="A26" s="30" t="s">
        <v>105</v>
      </c>
      <c r="B26" s="31" t="str">
        <f>VLOOKUP(A26,'3'!A:B,2,0)</f>
        <v>전산기류의 부분품</v>
      </c>
      <c r="C26" s="28" t="s">
        <v>337</v>
      </c>
      <c r="D26" s="47" t="s">
        <v>433</v>
      </c>
      <c r="E26" s="46" t="s">
        <v>445</v>
      </c>
      <c r="F26" s="47" t="s">
        <v>433</v>
      </c>
      <c r="G26" s="46" t="s">
        <v>433</v>
      </c>
      <c r="H26" s="46" t="s">
        <v>445</v>
      </c>
      <c r="I26" s="63">
        <v>-0.1</v>
      </c>
    </row>
    <row r="27" spans="1:9" ht="21.75" thickBot="1" x14ac:dyDescent="0.3">
      <c r="A27" s="30" t="s">
        <v>106</v>
      </c>
      <c r="B27" s="31" t="str">
        <f>VLOOKUP(A27,'3'!A:B,2,0)</f>
        <v>반도체 등 제조 장치</v>
      </c>
      <c r="C27" s="28" t="s">
        <v>337</v>
      </c>
      <c r="D27" s="47" t="s">
        <v>433</v>
      </c>
      <c r="E27" s="46"/>
      <c r="F27" s="47" t="s">
        <v>433</v>
      </c>
      <c r="G27" s="46" t="s">
        <v>433</v>
      </c>
      <c r="H27" s="46"/>
      <c r="I27" s="63" t="s">
        <v>433</v>
      </c>
    </row>
    <row r="28" spans="1:9" ht="21.75" thickBot="1" x14ac:dyDescent="0.3">
      <c r="A28" s="30" t="s">
        <v>107</v>
      </c>
      <c r="B28" s="31" t="str">
        <f>VLOOKUP(A28,'3'!A:B,2,0)</f>
        <v>금속 가공 기계</v>
      </c>
      <c r="C28" s="28"/>
      <c r="D28" s="47"/>
      <c r="E28" s="46"/>
      <c r="F28" s="47" t="s">
        <v>433</v>
      </c>
      <c r="G28" s="46" t="s">
        <v>433</v>
      </c>
      <c r="H28" s="46"/>
      <c r="I28" s="63" t="s">
        <v>433</v>
      </c>
    </row>
    <row r="29" spans="1:9" ht="21.75" thickBot="1" x14ac:dyDescent="0.3">
      <c r="A29" s="30" t="s">
        <v>108</v>
      </c>
      <c r="B29" s="31" t="str">
        <f>VLOOKUP(A29,'3'!A:B,2,0)</f>
        <v>펌프 및 원심분리기</v>
      </c>
      <c r="C29" s="28"/>
      <c r="D29" s="47"/>
      <c r="E29" s="46"/>
      <c r="F29" s="47">
        <v>20</v>
      </c>
      <c r="G29" s="46">
        <v>0.1</v>
      </c>
      <c r="H29" s="46">
        <v>-64.400000000000006</v>
      </c>
      <c r="I29" s="63">
        <v>-0.1</v>
      </c>
    </row>
    <row r="30" spans="1:9" ht="21.75" thickBot="1" x14ac:dyDescent="0.3">
      <c r="A30" s="30" t="s">
        <v>109</v>
      </c>
      <c r="B30" s="31" t="str">
        <f>VLOOKUP(A30,'3'!A:B,2,0)</f>
        <v>건설용 및 광산용 기계</v>
      </c>
      <c r="C30" s="28"/>
      <c r="D30" s="47"/>
      <c r="E30" s="46"/>
      <c r="F30" s="47" t="s">
        <v>433</v>
      </c>
      <c r="G30" s="46" t="s">
        <v>433</v>
      </c>
      <c r="H30" s="46"/>
      <c r="I30" s="63" t="s">
        <v>433</v>
      </c>
    </row>
    <row r="31" spans="1:9" ht="21.75" thickBot="1" x14ac:dyDescent="0.3">
      <c r="A31" s="30" t="s">
        <v>110</v>
      </c>
      <c r="B31" s="31" t="str">
        <f>VLOOKUP(A31,'3'!A:B,2,0)</f>
        <v>하역 기계</v>
      </c>
      <c r="C31" s="28"/>
      <c r="D31" s="47"/>
      <c r="E31" s="46"/>
      <c r="F31" s="47">
        <v>0</v>
      </c>
      <c r="G31" s="46">
        <v>0</v>
      </c>
      <c r="H31" s="46" t="s">
        <v>464</v>
      </c>
      <c r="I31" s="63">
        <v>0</v>
      </c>
    </row>
    <row r="32" spans="1:9" ht="21.75" thickBot="1" x14ac:dyDescent="0.3">
      <c r="A32" s="30" t="s">
        <v>111</v>
      </c>
      <c r="B32" s="31" t="str">
        <f>VLOOKUP(A32,'3'!A:B,2,0)</f>
        <v>가열용 및 냉각용 기기</v>
      </c>
      <c r="C32" s="28"/>
      <c r="D32" s="47"/>
      <c r="E32" s="46"/>
      <c r="F32" s="47">
        <v>0</v>
      </c>
      <c r="G32" s="46">
        <v>0</v>
      </c>
      <c r="H32" s="46">
        <v>-62.8</v>
      </c>
      <c r="I32" s="63">
        <v>0</v>
      </c>
    </row>
    <row r="33" spans="1:9" ht="21.75" thickBot="1" x14ac:dyDescent="0.3">
      <c r="A33" s="30" t="s">
        <v>112</v>
      </c>
      <c r="B33" s="31" t="str">
        <f>VLOOKUP(A33,'3'!A:B,2,0)</f>
        <v>섬유 기계</v>
      </c>
      <c r="C33" s="28"/>
      <c r="D33" s="47"/>
      <c r="E33" s="46"/>
      <c r="F33" s="47">
        <v>5</v>
      </c>
      <c r="G33" s="46">
        <v>0</v>
      </c>
      <c r="H33" s="46">
        <v>-8.9</v>
      </c>
      <c r="I33" s="63">
        <v>0</v>
      </c>
    </row>
    <row r="34" spans="1:9" ht="21.75" thickBot="1" x14ac:dyDescent="0.3">
      <c r="A34" s="30" t="s">
        <v>113</v>
      </c>
      <c r="B34" s="31" t="str">
        <f>VLOOKUP(A34,'3'!A:B,2,0)</f>
        <v>베어링</v>
      </c>
      <c r="C34" s="28" t="s">
        <v>337</v>
      </c>
      <c r="D34" s="47" t="s">
        <v>433</v>
      </c>
      <c r="E34" s="46" t="s">
        <v>445</v>
      </c>
      <c r="F34" s="47" t="s">
        <v>433</v>
      </c>
      <c r="G34" s="46" t="s">
        <v>433</v>
      </c>
      <c r="H34" s="46" t="s">
        <v>445</v>
      </c>
      <c r="I34" s="63">
        <v>0</v>
      </c>
    </row>
    <row r="35" spans="1:9" ht="21.75" thickBot="1" x14ac:dyDescent="0.3">
      <c r="A35" s="29" t="s">
        <v>114</v>
      </c>
      <c r="B35" s="30" t="str">
        <f>VLOOKUP(A35,'3'!A:B,2,0)</f>
        <v>전기 기기</v>
      </c>
      <c r="C35" s="28"/>
      <c r="D35" s="47"/>
      <c r="E35" s="46"/>
      <c r="F35" s="47">
        <v>689</v>
      </c>
      <c r="G35" s="46">
        <v>1.9</v>
      </c>
      <c r="H35" s="46">
        <v>98.4</v>
      </c>
      <c r="I35" s="63">
        <v>1.1000000000000001</v>
      </c>
    </row>
    <row r="36" spans="1:9" ht="21.75" thickBot="1" x14ac:dyDescent="0.3">
      <c r="A36" s="30" t="s">
        <v>115</v>
      </c>
      <c r="B36" s="31" t="str">
        <f>VLOOKUP(A36,'3'!A:B,2,0)</f>
        <v>반도체 등 전자부품</v>
      </c>
      <c r="C36" s="28"/>
      <c r="D36" s="47"/>
      <c r="E36" s="46"/>
      <c r="F36" s="47" t="s">
        <v>433</v>
      </c>
      <c r="G36" s="46" t="s">
        <v>433</v>
      </c>
      <c r="H36" s="46"/>
      <c r="I36" s="63" t="s">
        <v>433</v>
      </c>
    </row>
    <row r="37" spans="1:9" ht="21.75" thickBot="1" x14ac:dyDescent="0.3">
      <c r="A37" s="30" t="s">
        <v>116</v>
      </c>
      <c r="B37" s="32" t="str">
        <f>VLOOKUP(A37,'3'!A:B,2,0)</f>
        <v>IC</v>
      </c>
      <c r="C37" s="28" t="s">
        <v>343</v>
      </c>
      <c r="D37" s="47" t="s">
        <v>433</v>
      </c>
      <c r="E37" s="46"/>
      <c r="F37" s="47" t="s">
        <v>433</v>
      </c>
      <c r="G37" s="46" t="s">
        <v>433</v>
      </c>
      <c r="H37" s="46"/>
      <c r="I37" s="63" t="s">
        <v>433</v>
      </c>
    </row>
    <row r="38" spans="1:9" ht="21.75" thickBot="1" x14ac:dyDescent="0.3">
      <c r="A38" s="30" t="s">
        <v>117</v>
      </c>
      <c r="B38" s="31" t="str">
        <f>VLOOKUP(A38,'3'!A:B,2,0)</f>
        <v>음향 및 영상 기기</v>
      </c>
      <c r="C38" s="28" t="s">
        <v>342</v>
      </c>
      <c r="D38" s="47" t="s">
        <v>433</v>
      </c>
      <c r="E38" s="46" t="s">
        <v>445</v>
      </c>
      <c r="F38" s="47" t="s">
        <v>433</v>
      </c>
      <c r="G38" s="46" t="s">
        <v>433</v>
      </c>
      <c r="H38" s="46" t="s">
        <v>445</v>
      </c>
      <c r="I38" s="63">
        <v>-0.2</v>
      </c>
    </row>
    <row r="39" spans="1:9" ht="42.75" thickBot="1" x14ac:dyDescent="0.3">
      <c r="A39" s="30" t="s">
        <v>118</v>
      </c>
      <c r="B39" s="32" t="str">
        <f>VLOOKUP(A39,'3'!A:B,2,0)</f>
        <v>영상 기록 및 재생 기기</v>
      </c>
      <c r="C39" s="28" t="s">
        <v>342</v>
      </c>
      <c r="D39" s="47" t="s">
        <v>433</v>
      </c>
      <c r="E39" s="46"/>
      <c r="F39" s="47" t="s">
        <v>433</v>
      </c>
      <c r="G39" s="46" t="s">
        <v>433</v>
      </c>
      <c r="H39" s="46"/>
      <c r="I39" s="63" t="s">
        <v>433</v>
      </c>
    </row>
    <row r="40" spans="1:9" ht="21.75" thickBot="1" x14ac:dyDescent="0.3">
      <c r="A40" s="30" t="s">
        <v>119</v>
      </c>
      <c r="B40" s="32" t="str">
        <f>VLOOKUP(A40,'3'!A:B,2,0)</f>
        <v>TV 수상기</v>
      </c>
      <c r="C40" s="28" t="s">
        <v>342</v>
      </c>
      <c r="D40" s="47" t="s">
        <v>433</v>
      </c>
      <c r="E40" s="46" t="s">
        <v>445</v>
      </c>
      <c r="F40" s="47" t="s">
        <v>433</v>
      </c>
      <c r="G40" s="46" t="s">
        <v>433</v>
      </c>
      <c r="H40" s="46" t="s">
        <v>445</v>
      </c>
      <c r="I40" s="63">
        <v>0</v>
      </c>
    </row>
    <row r="41" spans="1:9" ht="42.75" thickBot="1" x14ac:dyDescent="0.3">
      <c r="A41" s="30" t="s">
        <v>120</v>
      </c>
      <c r="B41" s="31" t="str">
        <f>VLOOKUP(A41,'3'!A:B,2,0)</f>
        <v>음향 및 영상 기기의 부분품</v>
      </c>
      <c r="C41" s="28"/>
      <c r="D41" s="47"/>
      <c r="E41" s="46"/>
      <c r="F41" s="47">
        <v>1</v>
      </c>
      <c r="G41" s="46">
        <v>0</v>
      </c>
      <c r="H41" s="46">
        <v>-91.5</v>
      </c>
      <c r="I41" s="63">
        <v>0</v>
      </c>
    </row>
    <row r="42" spans="1:9" ht="21.75" thickBot="1" x14ac:dyDescent="0.3">
      <c r="A42" s="30" t="s">
        <v>121</v>
      </c>
      <c r="B42" s="31" t="str">
        <f>VLOOKUP(A42,'3'!A:B,2,0)</f>
        <v>중전 기기</v>
      </c>
      <c r="C42" s="28"/>
      <c r="D42" s="47"/>
      <c r="E42" s="46"/>
      <c r="F42" s="47">
        <v>2</v>
      </c>
      <c r="G42" s="46">
        <v>0</v>
      </c>
      <c r="H42" s="46">
        <v>-60</v>
      </c>
      <c r="I42" s="63">
        <v>0</v>
      </c>
    </row>
    <row r="43" spans="1:9" ht="21.75" thickBot="1" x14ac:dyDescent="0.3">
      <c r="A43" s="30" t="s">
        <v>122</v>
      </c>
      <c r="B43" s="31" t="str">
        <f>VLOOKUP(A43,'3'!A:B,2,0)</f>
        <v>통신기</v>
      </c>
      <c r="C43" s="28"/>
      <c r="D43" s="47"/>
      <c r="E43" s="46"/>
      <c r="F43" s="47" t="s">
        <v>433</v>
      </c>
      <c r="G43" s="46" t="s">
        <v>433</v>
      </c>
      <c r="H43" s="46"/>
      <c r="I43" s="63" t="s">
        <v>433</v>
      </c>
    </row>
    <row r="44" spans="1:9" ht="21.75" thickBot="1" x14ac:dyDescent="0.3">
      <c r="A44" s="30" t="s">
        <v>123</v>
      </c>
      <c r="B44" s="31" t="str">
        <f>VLOOKUP(A44,'3'!A:B,2,0)</f>
        <v>전기 계측 기기</v>
      </c>
      <c r="C44" s="28"/>
      <c r="D44" s="47"/>
      <c r="E44" s="46"/>
      <c r="F44" s="47">
        <v>4</v>
      </c>
      <c r="G44" s="46">
        <v>0</v>
      </c>
      <c r="H44" s="46">
        <v>-74.400000000000006</v>
      </c>
      <c r="I44" s="63">
        <v>0</v>
      </c>
    </row>
    <row r="45" spans="1:9" ht="21.75" thickBot="1" x14ac:dyDescent="0.3">
      <c r="A45" s="30" t="s">
        <v>124</v>
      </c>
      <c r="B45" s="31" t="str">
        <f>VLOOKUP(A45,'3'!A:B,2,0)</f>
        <v>전기회로 등의 기기</v>
      </c>
      <c r="C45" s="28"/>
      <c r="D45" s="47"/>
      <c r="E45" s="46"/>
      <c r="F45" s="47" t="s">
        <v>433</v>
      </c>
      <c r="G45" s="46" t="s">
        <v>433</v>
      </c>
      <c r="H45" s="46" t="s">
        <v>445</v>
      </c>
      <c r="I45" s="63">
        <v>0</v>
      </c>
    </row>
    <row r="46" spans="1:9" ht="21.75" thickBot="1" x14ac:dyDescent="0.3">
      <c r="A46" s="30" t="s">
        <v>125</v>
      </c>
      <c r="B46" s="31" t="str">
        <f>VLOOKUP(A46,'3'!A:B,2,0)</f>
        <v>전지</v>
      </c>
      <c r="C46" s="28"/>
      <c r="D46" s="47"/>
      <c r="E46" s="46"/>
      <c r="F46" s="47" t="s">
        <v>433</v>
      </c>
      <c r="G46" s="46" t="s">
        <v>433</v>
      </c>
      <c r="H46" s="46" t="s">
        <v>445</v>
      </c>
      <c r="I46" s="63">
        <v>0</v>
      </c>
    </row>
    <row r="47" spans="1:9" ht="21.75" thickBot="1" x14ac:dyDescent="0.3">
      <c r="A47" s="29" t="s">
        <v>126</v>
      </c>
      <c r="B47" s="30" t="str">
        <f>VLOOKUP(A47,'3'!A:B,2,0)</f>
        <v>수송용 기기</v>
      </c>
      <c r="C47" s="28"/>
      <c r="D47" s="47"/>
      <c r="E47" s="46"/>
      <c r="F47" s="47">
        <v>25073</v>
      </c>
      <c r="G47" s="46">
        <v>70.099999999999994</v>
      </c>
      <c r="H47" s="46">
        <v>16.100000000000001</v>
      </c>
      <c r="I47" s="63">
        <v>11.1</v>
      </c>
    </row>
    <row r="48" spans="1:9" ht="21.75" thickBot="1" x14ac:dyDescent="0.3">
      <c r="A48" s="30" t="s">
        <v>127</v>
      </c>
      <c r="B48" s="31" t="str">
        <f>VLOOKUP(A48,'3'!A:B,2,0)</f>
        <v>자동차</v>
      </c>
      <c r="C48" s="28" t="s">
        <v>341</v>
      </c>
      <c r="D48" s="47">
        <v>19304</v>
      </c>
      <c r="E48" s="46">
        <v>4.2</v>
      </c>
      <c r="F48" s="47">
        <v>24043</v>
      </c>
      <c r="G48" s="46">
        <v>67.2</v>
      </c>
      <c r="H48" s="46">
        <v>19</v>
      </c>
      <c r="I48" s="63">
        <v>12.2</v>
      </c>
    </row>
    <row r="49" spans="1:9" ht="21.75" thickBot="1" x14ac:dyDescent="0.3">
      <c r="A49" s="30" t="s">
        <v>128</v>
      </c>
      <c r="B49" s="32" t="str">
        <f>VLOOKUP(A49,'3'!A:B,2,0)</f>
        <v>승용차</v>
      </c>
      <c r="C49" s="28" t="s">
        <v>341</v>
      </c>
      <c r="D49" s="47">
        <v>19302</v>
      </c>
      <c r="E49" s="46">
        <v>4.2</v>
      </c>
      <c r="F49" s="47">
        <v>24042</v>
      </c>
      <c r="G49" s="46">
        <v>67.2</v>
      </c>
      <c r="H49" s="46">
        <v>19</v>
      </c>
      <c r="I49" s="63">
        <v>12.2</v>
      </c>
    </row>
    <row r="50" spans="1:9" ht="21.75" thickBot="1" x14ac:dyDescent="0.3">
      <c r="A50" s="30" t="s">
        <v>129</v>
      </c>
      <c r="B50" s="32" t="str">
        <f>VLOOKUP(A50,'3'!A:B,2,0)</f>
        <v>버스 및 트럭</v>
      </c>
      <c r="C50" s="28" t="s">
        <v>341</v>
      </c>
      <c r="D50" s="47" t="s">
        <v>433</v>
      </c>
      <c r="E50" s="46"/>
      <c r="F50" s="47" t="s">
        <v>433</v>
      </c>
      <c r="G50" s="46" t="s">
        <v>433</v>
      </c>
      <c r="H50" s="46"/>
      <c r="I50" s="63" t="s">
        <v>433</v>
      </c>
    </row>
    <row r="51" spans="1:9" ht="21.75" thickBot="1" x14ac:dyDescent="0.3">
      <c r="A51" s="30" t="s">
        <v>130</v>
      </c>
      <c r="B51" s="31" t="str">
        <f>VLOOKUP(A51,'3'!A:B,2,0)</f>
        <v>자동차의 부분품</v>
      </c>
      <c r="C51" s="28" t="s">
        <v>337</v>
      </c>
      <c r="D51" s="47">
        <v>1729</v>
      </c>
      <c r="E51" s="46">
        <v>-22.9</v>
      </c>
      <c r="F51" s="47">
        <v>741</v>
      </c>
      <c r="G51" s="46">
        <v>2.1</v>
      </c>
      <c r="H51" s="46">
        <v>-26.9</v>
      </c>
      <c r="I51" s="63">
        <v>-0.9</v>
      </c>
    </row>
    <row r="52" spans="1:9" ht="21.75" thickBot="1" x14ac:dyDescent="0.3">
      <c r="A52" s="30" t="s">
        <v>131</v>
      </c>
      <c r="B52" s="31" t="str">
        <f>VLOOKUP(A52,'3'!A:B,2,0)</f>
        <v>이륜자동차</v>
      </c>
      <c r="C52" s="28" t="s">
        <v>369</v>
      </c>
      <c r="D52" s="47">
        <v>1</v>
      </c>
      <c r="E52" s="46">
        <v>-72.599999999999994</v>
      </c>
      <c r="F52" s="47">
        <v>287</v>
      </c>
      <c r="G52" s="46">
        <v>0.8</v>
      </c>
      <c r="H52" s="46">
        <v>-23</v>
      </c>
      <c r="I52" s="63">
        <v>-0.3</v>
      </c>
    </row>
    <row r="53" spans="1:9" ht="21.75" thickBot="1" x14ac:dyDescent="0.3">
      <c r="A53" s="30" t="s">
        <v>132</v>
      </c>
      <c r="B53" s="31" t="str">
        <f>VLOOKUP(A53,'3'!A:B,2,0)</f>
        <v>항공기류</v>
      </c>
      <c r="C53" s="28"/>
      <c r="D53" s="47"/>
      <c r="E53" s="46"/>
      <c r="F53" s="47" t="s">
        <v>433</v>
      </c>
      <c r="G53" s="46" t="s">
        <v>433</v>
      </c>
      <c r="H53" s="46"/>
      <c r="I53" s="63" t="s">
        <v>433</v>
      </c>
    </row>
    <row r="54" spans="1:9" ht="21.75" thickBot="1" x14ac:dyDescent="0.3">
      <c r="A54" s="30" t="s">
        <v>133</v>
      </c>
      <c r="B54" s="31" t="str">
        <f>VLOOKUP(A54,'3'!A:B,2,0)</f>
        <v>선박</v>
      </c>
      <c r="C54" s="28" t="s">
        <v>339</v>
      </c>
      <c r="D54" s="47" t="s">
        <v>433</v>
      </c>
      <c r="E54" s="46"/>
      <c r="F54" s="47" t="s">
        <v>433</v>
      </c>
      <c r="G54" s="46" t="s">
        <v>433</v>
      </c>
      <c r="H54" s="46"/>
      <c r="I54" s="63" t="s">
        <v>433</v>
      </c>
    </row>
    <row r="55" spans="1:9" ht="21.75" thickBot="1" x14ac:dyDescent="0.3">
      <c r="A55" s="29" t="s">
        <v>134</v>
      </c>
      <c r="B55" s="30" t="str">
        <f>VLOOKUP(A55,'3'!A:B,2,0)</f>
        <v>기타</v>
      </c>
      <c r="C55" s="28"/>
      <c r="D55" s="47"/>
      <c r="E55" s="46"/>
      <c r="F55" s="47">
        <v>4510</v>
      </c>
      <c r="G55" s="46">
        <v>12.6</v>
      </c>
      <c r="H55" s="46">
        <v>10.5</v>
      </c>
      <c r="I55" s="63">
        <v>1.4</v>
      </c>
    </row>
    <row r="56" spans="1:9" ht="21.75" thickBot="1" x14ac:dyDescent="0.3">
      <c r="A56" s="30" t="s">
        <v>135</v>
      </c>
      <c r="B56" s="31" t="str">
        <f>VLOOKUP(A56,'3'!A:B,2,0)</f>
        <v>과학 광학 기기</v>
      </c>
      <c r="C56" s="28"/>
      <c r="D56" s="47"/>
      <c r="E56" s="46"/>
      <c r="F56" s="47">
        <v>176</v>
      </c>
      <c r="G56" s="46">
        <v>0.5</v>
      </c>
      <c r="H56" s="46">
        <v>5.3</v>
      </c>
      <c r="I56" s="63">
        <v>0</v>
      </c>
    </row>
    <row r="57" spans="1:9" ht="21.75" thickBot="1" x14ac:dyDescent="0.3">
      <c r="A57" s="30" t="s">
        <v>136</v>
      </c>
      <c r="B57" s="31" t="str">
        <f>VLOOKUP(A57,'3'!A:B,2,0)</f>
        <v>사진용 및 영화용 재료</v>
      </c>
      <c r="C57" s="28"/>
      <c r="D57" s="47"/>
      <c r="E57" s="46"/>
      <c r="F57" s="47" t="s">
        <v>433</v>
      </c>
      <c r="G57" s="46" t="s">
        <v>433</v>
      </c>
      <c r="H57" s="46" t="s">
        <v>445</v>
      </c>
      <c r="I57" s="63">
        <v>-0.3</v>
      </c>
    </row>
    <row r="58" spans="1:9" ht="21" x14ac:dyDescent="0.25">
      <c r="A58" s="36" t="s">
        <v>411</v>
      </c>
      <c r="B58" s="39"/>
      <c r="C58" s="39"/>
      <c r="D58" s="52"/>
      <c r="E58" s="58"/>
      <c r="F58" s="52"/>
      <c r="G58" s="58"/>
      <c r="H58" s="58"/>
      <c r="I58" s="58"/>
    </row>
    <row r="59" spans="1:9" ht="21" x14ac:dyDescent="0.25">
      <c r="A59" s="37" t="str">
        <f>HLOOKUP(A58,'4'!59:60,2,0)</f>
        <v xml:space="preserve"> 변화율은 전년대비 변화율을 나타냅니다. 
 *를 붙인 수치는 전년대비 배율을 나타냅니다.</v>
      </c>
      <c r="B59" s="40"/>
      <c r="C59" s="40"/>
      <c r="D59" s="53"/>
      <c r="E59" s="59"/>
      <c r="F59" s="53"/>
      <c r="G59" s="59"/>
      <c r="H59" s="59"/>
      <c r="I59" s="59"/>
    </row>
    <row r="60" spans="1:9" ht="21" x14ac:dyDescent="0.25">
      <c r="A60" s="37"/>
      <c r="B60" s="40"/>
      <c r="C60" s="40"/>
      <c r="D60" s="53"/>
      <c r="E60" s="59"/>
      <c r="F60" s="53"/>
      <c r="G60" s="59"/>
      <c r="H60" s="59"/>
      <c r="I60" s="59"/>
    </row>
    <row r="61" spans="1:9" ht="21" x14ac:dyDescent="0.25">
      <c r="A61" s="37" t="s">
        <v>434</v>
      </c>
      <c r="B61" s="40"/>
      <c r="C61" s="40"/>
      <c r="D61" s="53"/>
      <c r="E61" s="59"/>
      <c r="F61" s="53"/>
      <c r="G61" s="59"/>
      <c r="H61" s="59"/>
      <c r="I61" s="59"/>
    </row>
    <row r="62" spans="1:9" ht="21" x14ac:dyDescent="0.25">
      <c r="A62" s="37" t="str">
        <f>HLOOKUP(A61,'4'!62:63,2,0)</f>
        <v xml:space="preserve"> 증감 기여도는 전년대비 증감 기여도입니다.</v>
      </c>
      <c r="B62" s="40"/>
      <c r="C62" s="40"/>
      <c r="D62" s="53"/>
      <c r="E62" s="59"/>
      <c r="F62" s="53"/>
      <c r="G62" s="59"/>
      <c r="H62" s="59"/>
      <c r="I62" s="59"/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69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8.7109375" bestFit="1" customWidth="1"/>
    <col min="4" max="4" width="13" bestFit="1" customWidth="1"/>
    <col min="5" max="5" width="9.85546875" bestFit="1" customWidth="1"/>
    <col min="6" max="6" width="13" bestFit="1" customWidth="1"/>
    <col min="7" max="7" width="9.85546875" customWidth="1"/>
    <col min="8" max="8" width="9.85546875" bestFit="1" customWidth="1"/>
    <col min="9" max="9" width="15.5703125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8" t="s">
        <v>169</v>
      </c>
      <c r="B1" s="15"/>
      <c r="C1" s="24"/>
      <c r="D1" s="65"/>
      <c r="E1" s="70"/>
      <c r="F1" s="65"/>
      <c r="G1" s="74"/>
      <c r="H1" s="74"/>
      <c r="I1" s="74"/>
    </row>
    <row r="2" spans="1:9" ht="23.25" x14ac:dyDescent="0.25">
      <c r="A2" s="48" t="str">
        <f>VLOOKUP(A1,目次!B:C,2,0)</f>
        <v>주요 지역, 국가별 및 상품별 수입, 미국</v>
      </c>
      <c r="B2" s="15"/>
      <c r="C2" s="24"/>
      <c r="D2" s="65"/>
      <c r="E2" s="70"/>
      <c r="F2" s="65"/>
      <c r="G2" s="74"/>
      <c r="H2" s="74"/>
      <c r="I2" s="74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VLOOKUP(A6,'4'!A:B,2,0)</f>
        <v>품명</v>
      </c>
      <c r="C6" s="18" t="str">
        <f>HLOOKUP(C5,'5'!5:6,2,0)</f>
        <v>단위</v>
      </c>
      <c r="D6" s="51" t="str">
        <f>HLOOKUP(D5,'5'!5:6,2,0)</f>
        <v>수량</v>
      </c>
      <c r="E6" s="57" t="str">
        <f>HLOOKUP(E5,'5'!5:6,2,0)</f>
        <v>변화율</v>
      </c>
      <c r="F6" s="51" t="str">
        <f>HLOOKUP(F5,'5'!5:6,2,0)</f>
        <v>가액</v>
      </c>
      <c r="G6" s="57" t="str">
        <f>HLOOKUP(G5,'5'!5:6,2,0)</f>
        <v>구성비</v>
      </c>
      <c r="H6" s="57" t="str">
        <f>HLOOKUP(H5,'5'!5:6,2,0)</f>
        <v>변화율</v>
      </c>
      <c r="I6" s="62" t="str">
        <f>HLOOKUP(I5,'5'!5:6,2,0)</f>
        <v>증감 기여도</v>
      </c>
    </row>
    <row r="7" spans="1:9" ht="21.75" thickBot="1" x14ac:dyDescent="0.3">
      <c r="A7" s="26" t="s">
        <v>33</v>
      </c>
      <c r="B7" s="27" t="str">
        <f>VLOOKUP(A7,'4'!A:B,2,0)</f>
        <v>총액</v>
      </c>
      <c r="C7" s="28"/>
      <c r="D7" s="47"/>
      <c r="E7" s="46"/>
      <c r="F7" s="47">
        <v>1224620</v>
      </c>
      <c r="G7" s="46">
        <v>100</v>
      </c>
      <c r="H7" s="46">
        <v>21</v>
      </c>
      <c r="I7" s="63">
        <v>21</v>
      </c>
    </row>
    <row r="8" spans="1:9" ht="21.75" thickBot="1" x14ac:dyDescent="0.3">
      <c r="A8" s="29" t="s">
        <v>87</v>
      </c>
      <c r="B8" s="30" t="str">
        <f>VLOOKUP(A8,'4'!A:B,2,0)</f>
        <v>식료품</v>
      </c>
      <c r="C8" s="28"/>
      <c r="D8" s="47"/>
      <c r="E8" s="46"/>
      <c r="F8" s="47">
        <v>183420</v>
      </c>
      <c r="G8" s="46">
        <v>15</v>
      </c>
      <c r="H8" s="46">
        <v>27.9</v>
      </c>
      <c r="I8" s="63">
        <v>4</v>
      </c>
    </row>
    <row r="9" spans="1:9" ht="21.75" thickBot="1" x14ac:dyDescent="0.3">
      <c r="A9" s="30" t="s">
        <v>138</v>
      </c>
      <c r="B9" s="31" t="str">
        <f>VLOOKUP(A9,'4'!A:B,2,0)</f>
        <v>어개류</v>
      </c>
      <c r="C9" s="28" t="s">
        <v>337</v>
      </c>
      <c r="D9" s="47">
        <v>28897</v>
      </c>
      <c r="E9" s="46">
        <v>-1.4</v>
      </c>
      <c r="F9" s="47">
        <v>33352</v>
      </c>
      <c r="G9" s="46">
        <v>2.7</v>
      </c>
      <c r="H9" s="46">
        <v>70.599999999999994</v>
      </c>
      <c r="I9" s="63">
        <v>1.4</v>
      </c>
    </row>
    <row r="10" spans="1:9" ht="21.75" thickBot="1" x14ac:dyDescent="0.3">
      <c r="A10" s="30" t="s">
        <v>139</v>
      </c>
      <c r="B10" s="31" t="str">
        <f>VLOOKUP(A10,'4'!A:B,2,0)</f>
        <v>육류</v>
      </c>
      <c r="C10" s="28" t="s">
        <v>337</v>
      </c>
      <c r="D10" s="47">
        <v>49487</v>
      </c>
      <c r="E10" s="46">
        <v>0.5</v>
      </c>
      <c r="F10" s="47">
        <v>41398</v>
      </c>
      <c r="G10" s="46">
        <v>3.4</v>
      </c>
      <c r="H10" s="46">
        <v>-0.4</v>
      </c>
      <c r="I10" s="63">
        <v>0</v>
      </c>
    </row>
    <row r="11" spans="1:9" ht="21.75" thickBot="1" x14ac:dyDescent="0.3">
      <c r="A11" s="30" t="s">
        <v>140</v>
      </c>
      <c r="B11" s="31" t="str">
        <f>VLOOKUP(A11,'4'!A:B,2,0)</f>
        <v>곡물류</v>
      </c>
      <c r="C11" s="28" t="s">
        <v>337</v>
      </c>
      <c r="D11" s="47">
        <v>1476424</v>
      </c>
      <c r="E11" s="46">
        <v>53</v>
      </c>
      <c r="F11" s="47">
        <v>59205</v>
      </c>
      <c r="G11" s="46">
        <v>4.8</v>
      </c>
      <c r="H11" s="46">
        <v>47.9</v>
      </c>
      <c r="I11" s="63">
        <v>1.9</v>
      </c>
    </row>
    <row r="12" spans="1:9" ht="21.75" thickBot="1" x14ac:dyDescent="0.3">
      <c r="A12" s="30" t="s">
        <v>141</v>
      </c>
      <c r="B12" s="31" t="str">
        <f>VLOOKUP(A12,'4'!A:B,2,0)</f>
        <v>채소</v>
      </c>
      <c r="C12" s="28" t="s">
        <v>337</v>
      </c>
      <c r="D12" s="47">
        <v>34731</v>
      </c>
      <c r="E12" s="46">
        <v>15.4</v>
      </c>
      <c r="F12" s="47">
        <v>10697</v>
      </c>
      <c r="G12" s="46">
        <v>0.9</v>
      </c>
      <c r="H12" s="46">
        <v>12.8</v>
      </c>
      <c r="I12" s="63">
        <v>0.1</v>
      </c>
    </row>
    <row r="13" spans="1:9" ht="21.75" thickBot="1" x14ac:dyDescent="0.3">
      <c r="A13" s="30" t="s">
        <v>142</v>
      </c>
      <c r="B13" s="31" t="str">
        <f>VLOOKUP(A13,'4'!A:B,2,0)</f>
        <v>과실</v>
      </c>
      <c r="C13" s="28" t="s">
        <v>337</v>
      </c>
      <c r="D13" s="47">
        <v>8816</v>
      </c>
      <c r="E13" s="46">
        <v>3.8</v>
      </c>
      <c r="F13" s="47">
        <v>7457</v>
      </c>
      <c r="G13" s="46">
        <v>0.6</v>
      </c>
      <c r="H13" s="46">
        <v>13.1</v>
      </c>
      <c r="I13" s="63">
        <v>0.1</v>
      </c>
    </row>
    <row r="14" spans="1:9" ht="21.75" thickBot="1" x14ac:dyDescent="0.3">
      <c r="A14" s="29" t="s">
        <v>88</v>
      </c>
      <c r="B14" s="30" t="str">
        <f>VLOOKUP(A14,'4'!A:B,2,0)</f>
        <v>원료품</v>
      </c>
      <c r="C14" s="28"/>
      <c r="D14" s="47"/>
      <c r="E14" s="46"/>
      <c r="F14" s="47">
        <v>91883</v>
      </c>
      <c r="G14" s="46">
        <v>7.5</v>
      </c>
      <c r="H14" s="46">
        <v>48.7</v>
      </c>
      <c r="I14" s="63">
        <v>3</v>
      </c>
    </row>
    <row r="15" spans="1:9" ht="21.75" thickBot="1" x14ac:dyDescent="0.3">
      <c r="A15" s="30" t="s">
        <v>143</v>
      </c>
      <c r="B15" s="31" t="str">
        <f>VLOOKUP(A15,'4'!A:B,2,0)</f>
        <v>목재</v>
      </c>
      <c r="C15" s="28"/>
      <c r="D15" s="47"/>
      <c r="E15" s="46"/>
      <c r="F15" s="47">
        <v>4259</v>
      </c>
      <c r="G15" s="46">
        <v>0.3</v>
      </c>
      <c r="H15" s="46">
        <v>-11.3</v>
      </c>
      <c r="I15" s="63">
        <v>-0.1</v>
      </c>
    </row>
    <row r="16" spans="1:9" ht="21.75" thickBot="1" x14ac:dyDescent="0.3">
      <c r="A16" s="30" t="s">
        <v>144</v>
      </c>
      <c r="B16" s="31" t="str">
        <f>VLOOKUP(A16,'4'!A:B,2,0)</f>
        <v>비철금속광</v>
      </c>
      <c r="C16" s="28" t="s">
        <v>368</v>
      </c>
      <c r="D16" s="47">
        <v>85</v>
      </c>
      <c r="E16" s="46">
        <v>31.8</v>
      </c>
      <c r="F16" s="47">
        <v>27437</v>
      </c>
      <c r="G16" s="46">
        <v>2.2000000000000002</v>
      </c>
      <c r="H16" s="46">
        <v>82.2</v>
      </c>
      <c r="I16" s="63">
        <v>1.2</v>
      </c>
    </row>
    <row r="17" spans="1:9" ht="21.75" thickBot="1" x14ac:dyDescent="0.3">
      <c r="A17" s="30" t="s">
        <v>145</v>
      </c>
      <c r="B17" s="31" t="str">
        <f>VLOOKUP(A17,'4'!A:B,2,0)</f>
        <v>철광석</v>
      </c>
      <c r="C17" s="28" t="s">
        <v>368</v>
      </c>
      <c r="D17" s="47" t="s">
        <v>433</v>
      </c>
      <c r="E17" s="46"/>
      <c r="F17" s="47" t="s">
        <v>433</v>
      </c>
      <c r="G17" s="46" t="s">
        <v>433</v>
      </c>
      <c r="H17" s="46"/>
      <c r="I17" s="63" t="s">
        <v>433</v>
      </c>
    </row>
    <row r="18" spans="1:9" ht="21.75" thickBot="1" x14ac:dyDescent="0.3">
      <c r="A18" s="30" t="s">
        <v>146</v>
      </c>
      <c r="B18" s="31" t="str">
        <f>VLOOKUP(A18,'4'!A:B,2,0)</f>
        <v>대두</v>
      </c>
      <c r="C18" s="28" t="s">
        <v>337</v>
      </c>
      <c r="D18" s="47">
        <v>222980</v>
      </c>
      <c r="E18" s="46">
        <v>44.9</v>
      </c>
      <c r="F18" s="47">
        <v>17156</v>
      </c>
      <c r="G18" s="46">
        <v>1.4</v>
      </c>
      <c r="H18" s="46">
        <v>36.9</v>
      </c>
      <c r="I18" s="63">
        <v>0.5</v>
      </c>
    </row>
    <row r="19" spans="1:9" ht="21.75" thickBot="1" x14ac:dyDescent="0.3">
      <c r="A19" s="29" t="s">
        <v>89</v>
      </c>
      <c r="B19" s="30" t="str">
        <f>VLOOKUP(A19,'4'!A:B,2,0)</f>
        <v>광물성 원료</v>
      </c>
      <c r="C19" s="28"/>
      <c r="D19" s="47"/>
      <c r="E19" s="46"/>
      <c r="F19" s="47">
        <v>140723</v>
      </c>
      <c r="G19" s="46">
        <v>11.5</v>
      </c>
      <c r="H19" s="46">
        <v>2</v>
      </c>
      <c r="I19" s="63">
        <v>0.3</v>
      </c>
    </row>
    <row r="20" spans="1:9" ht="21.75" thickBot="1" x14ac:dyDescent="0.3">
      <c r="A20" s="30" t="s">
        <v>147</v>
      </c>
      <c r="B20" s="31" t="str">
        <f>VLOOKUP(A20,'4'!A:B,2,0)</f>
        <v>원유 및 조유</v>
      </c>
      <c r="C20" s="28" t="s">
        <v>345</v>
      </c>
      <c r="D20" s="47">
        <v>242</v>
      </c>
      <c r="E20" s="46">
        <v>50.7</v>
      </c>
      <c r="F20" s="47">
        <v>17147</v>
      </c>
      <c r="G20" s="46">
        <v>1.4</v>
      </c>
      <c r="H20" s="46">
        <v>38.299999999999997</v>
      </c>
      <c r="I20" s="63">
        <v>0.5</v>
      </c>
    </row>
    <row r="21" spans="1:9" ht="21.75" thickBot="1" x14ac:dyDescent="0.3">
      <c r="A21" s="30" t="s">
        <v>148</v>
      </c>
      <c r="B21" s="31" t="str">
        <f>VLOOKUP(A21,'4'!A:B,2,0)</f>
        <v>석유제품</v>
      </c>
      <c r="C21" s="28"/>
      <c r="D21" s="47"/>
      <c r="E21" s="46"/>
      <c r="F21" s="47">
        <v>9772</v>
      </c>
      <c r="G21" s="46">
        <v>0.8</v>
      </c>
      <c r="H21" s="46">
        <v>-41.8</v>
      </c>
      <c r="I21" s="63">
        <v>-0.7</v>
      </c>
    </row>
    <row r="22" spans="1:9" ht="21.75" thickBot="1" x14ac:dyDescent="0.3">
      <c r="A22" s="30" t="s">
        <v>149</v>
      </c>
      <c r="B22" s="31" t="str">
        <f>VLOOKUP(A22,'4'!A:B,2,0)</f>
        <v>휘발유</v>
      </c>
      <c r="C22" s="28" t="s">
        <v>345</v>
      </c>
      <c r="D22" s="47">
        <v>34</v>
      </c>
      <c r="E22" s="46">
        <v>-68.400000000000006</v>
      </c>
      <c r="F22" s="47">
        <v>2373</v>
      </c>
      <c r="G22" s="46">
        <v>0.2</v>
      </c>
      <c r="H22" s="46">
        <v>-72.099999999999994</v>
      </c>
      <c r="I22" s="63">
        <v>-0.6</v>
      </c>
    </row>
    <row r="23" spans="1:9" ht="21.75" thickBot="1" x14ac:dyDescent="0.3">
      <c r="A23" s="30" t="s">
        <v>150</v>
      </c>
      <c r="B23" s="31" t="str">
        <f>VLOOKUP(A23,'4'!A:B,2,0)</f>
        <v>액화 천연 가스</v>
      </c>
      <c r="C23" s="28" t="s">
        <v>368</v>
      </c>
      <c r="D23" s="47">
        <v>441</v>
      </c>
      <c r="E23" s="46">
        <v>-13.7</v>
      </c>
      <c r="F23" s="47">
        <v>36009</v>
      </c>
      <c r="G23" s="46">
        <v>2.9</v>
      </c>
      <c r="H23" s="46">
        <v>-15</v>
      </c>
      <c r="I23" s="63">
        <v>-0.6</v>
      </c>
    </row>
    <row r="24" spans="1:9" ht="21.75" thickBot="1" x14ac:dyDescent="0.3">
      <c r="A24" s="30" t="s">
        <v>151</v>
      </c>
      <c r="B24" s="31" t="str">
        <f>VLOOKUP(A24,'4'!A:B,2,0)</f>
        <v>액화 석유 가스</v>
      </c>
      <c r="C24" s="28" t="s">
        <v>368</v>
      </c>
      <c r="D24" s="47">
        <v>813</v>
      </c>
      <c r="E24" s="46">
        <v>68.599999999999994</v>
      </c>
      <c r="F24" s="47">
        <v>62954</v>
      </c>
      <c r="G24" s="46">
        <v>5.0999999999999996</v>
      </c>
      <c r="H24" s="46">
        <v>53</v>
      </c>
      <c r="I24" s="63">
        <v>2.2000000000000002</v>
      </c>
    </row>
    <row r="25" spans="1:9" ht="21.75" thickBot="1" x14ac:dyDescent="0.3">
      <c r="A25" s="30" t="s">
        <v>152</v>
      </c>
      <c r="B25" s="31" t="str">
        <f>VLOOKUP(A25,'4'!A:B,2,0)</f>
        <v>석탄</v>
      </c>
      <c r="C25" s="28" t="s">
        <v>368</v>
      </c>
      <c r="D25" s="47">
        <v>687</v>
      </c>
      <c r="E25" s="46">
        <v>-29.5</v>
      </c>
      <c r="F25" s="47">
        <v>14835</v>
      </c>
      <c r="G25" s="46">
        <v>1.2</v>
      </c>
      <c r="H25" s="46">
        <v>-41.2</v>
      </c>
      <c r="I25" s="63">
        <v>-1</v>
      </c>
    </row>
    <row r="26" spans="1:9" ht="21.75" thickBot="1" x14ac:dyDescent="0.3">
      <c r="A26" s="30" t="s">
        <v>153</v>
      </c>
      <c r="B26" s="32" t="str">
        <f>VLOOKUP(A26,'4'!A:B,2,0)</f>
        <v>일반탄</v>
      </c>
      <c r="C26" s="28" t="s">
        <v>368</v>
      </c>
      <c r="D26" s="47">
        <v>205</v>
      </c>
      <c r="E26" s="46">
        <v>-68.5</v>
      </c>
      <c r="F26" s="47">
        <v>2929</v>
      </c>
      <c r="G26" s="46">
        <v>0.2</v>
      </c>
      <c r="H26" s="46">
        <v>-78.3</v>
      </c>
      <c r="I26" s="63">
        <v>-1</v>
      </c>
    </row>
    <row r="27" spans="1:9" ht="21.75" thickBot="1" x14ac:dyDescent="0.3">
      <c r="A27" s="29" t="s">
        <v>90</v>
      </c>
      <c r="B27" s="30" t="str">
        <f>VLOOKUP(A27,'4'!A:B,2,0)</f>
        <v>화학제품</v>
      </c>
      <c r="C27" s="28"/>
      <c r="D27" s="47"/>
      <c r="E27" s="46"/>
      <c r="F27" s="47">
        <v>192565</v>
      </c>
      <c r="G27" s="46">
        <v>15.7</v>
      </c>
      <c r="H27" s="46">
        <v>-9.6999999999999993</v>
      </c>
      <c r="I27" s="63">
        <v>-2</v>
      </c>
    </row>
    <row r="28" spans="1:9" ht="21.75" thickBot="1" x14ac:dyDescent="0.3">
      <c r="A28" s="30" t="s">
        <v>91</v>
      </c>
      <c r="B28" s="31" t="str">
        <f>VLOOKUP(A28,'4'!A:B,2,0)</f>
        <v>유기화합물</v>
      </c>
      <c r="C28" s="28"/>
      <c r="D28" s="47"/>
      <c r="E28" s="46"/>
      <c r="F28" s="47">
        <v>33489</v>
      </c>
      <c r="G28" s="46">
        <v>2.7</v>
      </c>
      <c r="H28" s="46">
        <v>-21.9</v>
      </c>
      <c r="I28" s="63">
        <v>-0.9</v>
      </c>
    </row>
    <row r="29" spans="1:9" ht="21.75" thickBot="1" x14ac:dyDescent="0.3">
      <c r="A29" s="30" t="s">
        <v>92</v>
      </c>
      <c r="B29" s="31" t="str">
        <f>VLOOKUP(A29,'4'!A:B,2,0)</f>
        <v>의약품</v>
      </c>
      <c r="C29" s="28" t="s">
        <v>336</v>
      </c>
      <c r="D29" s="47">
        <v>1096605</v>
      </c>
      <c r="E29" s="46">
        <v>-3.5</v>
      </c>
      <c r="F29" s="47">
        <v>91667</v>
      </c>
      <c r="G29" s="46">
        <v>7.5</v>
      </c>
      <c r="H29" s="46">
        <v>-12.6</v>
      </c>
      <c r="I29" s="63">
        <v>-1.3</v>
      </c>
    </row>
    <row r="30" spans="1:9" ht="21.75" thickBot="1" x14ac:dyDescent="0.3">
      <c r="A30" s="29" t="s">
        <v>94</v>
      </c>
      <c r="B30" s="30" t="str">
        <f>VLOOKUP(A30,'4'!A:B,2,0)</f>
        <v>원료별 제품</v>
      </c>
      <c r="C30" s="28"/>
      <c r="D30" s="47"/>
      <c r="E30" s="46"/>
      <c r="F30" s="47">
        <v>44138</v>
      </c>
      <c r="G30" s="46">
        <v>3.6</v>
      </c>
      <c r="H30" s="46">
        <v>18.3</v>
      </c>
      <c r="I30" s="63">
        <v>0.7</v>
      </c>
    </row>
    <row r="31" spans="1:9" ht="21.75" thickBot="1" x14ac:dyDescent="0.3">
      <c r="A31" s="30" t="s">
        <v>95</v>
      </c>
      <c r="B31" s="31" t="str">
        <f>VLOOKUP(A31,'4'!A:B,2,0)</f>
        <v>철강</v>
      </c>
      <c r="C31" s="28" t="s">
        <v>337</v>
      </c>
      <c r="D31" s="47">
        <v>617</v>
      </c>
      <c r="E31" s="46">
        <v>-6.8</v>
      </c>
      <c r="F31" s="47">
        <v>1916</v>
      </c>
      <c r="G31" s="46">
        <v>0.2</v>
      </c>
      <c r="H31" s="46">
        <v>-3.7</v>
      </c>
      <c r="I31" s="63">
        <v>0</v>
      </c>
    </row>
    <row r="32" spans="1:9" ht="21.75" thickBot="1" x14ac:dyDescent="0.3">
      <c r="A32" s="30" t="s">
        <v>96</v>
      </c>
      <c r="B32" s="31" t="str">
        <f>VLOOKUP(A32,'4'!A:B,2,0)</f>
        <v>비철금속</v>
      </c>
      <c r="C32" s="28" t="s">
        <v>337</v>
      </c>
      <c r="D32" s="47">
        <v>1553</v>
      </c>
      <c r="E32" s="46">
        <v>-23.3</v>
      </c>
      <c r="F32" s="47">
        <v>11440</v>
      </c>
      <c r="G32" s="46">
        <v>0.9</v>
      </c>
      <c r="H32" s="46">
        <v>18.600000000000001</v>
      </c>
      <c r="I32" s="63">
        <v>0.2</v>
      </c>
    </row>
    <row r="33" spans="1:9" ht="21.75" thickBot="1" x14ac:dyDescent="0.3">
      <c r="A33" s="30" t="s">
        <v>97</v>
      </c>
      <c r="B33" s="31" t="str">
        <f>VLOOKUP(A33,'4'!A:B,2,0)</f>
        <v>금속제품</v>
      </c>
      <c r="C33" s="28"/>
      <c r="D33" s="47"/>
      <c r="E33" s="46"/>
      <c r="F33" s="47">
        <v>10273</v>
      </c>
      <c r="G33" s="46">
        <v>0.8</v>
      </c>
      <c r="H33" s="46">
        <v>18.899999999999999</v>
      </c>
      <c r="I33" s="63">
        <v>0.2</v>
      </c>
    </row>
    <row r="34" spans="1:9" ht="21.75" thickBot="1" x14ac:dyDescent="0.3">
      <c r="A34" s="30" t="s">
        <v>98</v>
      </c>
      <c r="B34" s="31" t="str">
        <f>VLOOKUP(A34,'4'!A:B,2,0)</f>
        <v>직물용 실 및 섬유제품</v>
      </c>
      <c r="C34" s="28"/>
      <c r="D34" s="47"/>
      <c r="E34" s="46"/>
      <c r="F34" s="47">
        <v>2827</v>
      </c>
      <c r="G34" s="46">
        <v>0.2</v>
      </c>
      <c r="H34" s="46">
        <v>21.1</v>
      </c>
      <c r="I34" s="63">
        <v>0</v>
      </c>
    </row>
    <row r="35" spans="1:9" ht="21.75" thickBot="1" x14ac:dyDescent="0.3">
      <c r="A35" s="30" t="s">
        <v>99</v>
      </c>
      <c r="B35" s="31" t="str">
        <f>VLOOKUP(A35,'4'!A:B,2,0)</f>
        <v>비금속 철물제품</v>
      </c>
      <c r="C35" s="28"/>
      <c r="D35" s="47"/>
      <c r="E35" s="46"/>
      <c r="F35" s="47">
        <v>7747</v>
      </c>
      <c r="G35" s="46">
        <v>0.6</v>
      </c>
      <c r="H35" s="46">
        <v>22.5</v>
      </c>
      <c r="I35" s="63">
        <v>0.1</v>
      </c>
    </row>
    <row r="36" spans="1:9" ht="21.75" thickBot="1" x14ac:dyDescent="0.3">
      <c r="A36" s="30" t="s">
        <v>154</v>
      </c>
      <c r="B36" s="31" t="str">
        <f>VLOOKUP(A36,'4'!A:B,2,0)</f>
        <v>목제품 등; 가구 제외</v>
      </c>
      <c r="C36" s="28"/>
      <c r="D36" s="47"/>
      <c r="E36" s="46"/>
      <c r="F36" s="47">
        <v>4120</v>
      </c>
      <c r="G36" s="46">
        <v>0.3</v>
      </c>
      <c r="H36" s="46">
        <v>47.5</v>
      </c>
      <c r="I36" s="63">
        <v>0.1</v>
      </c>
    </row>
    <row r="37" spans="1:9" ht="21.75" thickBot="1" x14ac:dyDescent="0.3">
      <c r="A37" s="29" t="s">
        <v>102</v>
      </c>
      <c r="B37" s="30" t="str">
        <f>VLOOKUP(A37,'4'!A:B,2,0)</f>
        <v>일반 기계</v>
      </c>
      <c r="C37" s="28"/>
      <c r="D37" s="47"/>
      <c r="E37" s="46"/>
      <c r="F37" s="47">
        <v>187749</v>
      </c>
      <c r="G37" s="46">
        <v>15.3</v>
      </c>
      <c r="H37" s="46">
        <v>13.3</v>
      </c>
      <c r="I37" s="63">
        <v>2.2000000000000002</v>
      </c>
    </row>
    <row r="38" spans="1:9" ht="21.75" thickBot="1" x14ac:dyDescent="0.3">
      <c r="A38" s="30" t="s">
        <v>103</v>
      </c>
      <c r="B38" s="31" t="str">
        <f>VLOOKUP(A38,'4'!A:B,2,0)</f>
        <v>원동기</v>
      </c>
      <c r="C38" s="28" t="s">
        <v>337</v>
      </c>
      <c r="D38" s="47">
        <v>2082</v>
      </c>
      <c r="E38" s="46">
        <v>11.1</v>
      </c>
      <c r="F38" s="47">
        <v>108818</v>
      </c>
      <c r="G38" s="46">
        <v>8.9</v>
      </c>
      <c r="H38" s="46">
        <v>19.5</v>
      </c>
      <c r="I38" s="63">
        <v>1.8</v>
      </c>
    </row>
    <row r="39" spans="1:9" ht="42.75" thickBot="1" x14ac:dyDescent="0.3">
      <c r="A39" s="30" t="s">
        <v>104</v>
      </c>
      <c r="B39" s="31" t="str">
        <f>VLOOKUP(A39,'4'!A:B,2,0)</f>
        <v>전산기류, 주변기기 포함</v>
      </c>
      <c r="C39" s="28" t="s">
        <v>342</v>
      </c>
      <c r="D39" s="47">
        <v>22</v>
      </c>
      <c r="E39" s="46">
        <v>57</v>
      </c>
      <c r="F39" s="47">
        <v>11690</v>
      </c>
      <c r="G39" s="46">
        <v>1</v>
      </c>
      <c r="H39" s="46">
        <v>-42</v>
      </c>
      <c r="I39" s="63">
        <v>-0.8</v>
      </c>
    </row>
    <row r="40" spans="1:9" ht="21.75" thickBot="1" x14ac:dyDescent="0.3">
      <c r="A40" s="30" t="s">
        <v>105</v>
      </c>
      <c r="B40" s="31" t="str">
        <f>VLOOKUP(A40,'4'!A:B,2,0)</f>
        <v>전산기류의 부분품</v>
      </c>
      <c r="C40" s="28" t="s">
        <v>337</v>
      </c>
      <c r="D40" s="47">
        <v>16</v>
      </c>
      <c r="E40" s="46">
        <v>-14.2</v>
      </c>
      <c r="F40" s="47">
        <v>1501</v>
      </c>
      <c r="G40" s="46">
        <v>0.1</v>
      </c>
      <c r="H40" s="46">
        <v>54.1</v>
      </c>
      <c r="I40" s="63">
        <v>0.1</v>
      </c>
    </row>
    <row r="41" spans="1:9" ht="21.75" thickBot="1" x14ac:dyDescent="0.3">
      <c r="A41" s="29" t="s">
        <v>114</v>
      </c>
      <c r="B41" s="30" t="str">
        <f>VLOOKUP(A41,'4'!A:B,2,0)</f>
        <v>전기 기기</v>
      </c>
      <c r="C41" s="28"/>
      <c r="D41" s="47"/>
      <c r="E41" s="46"/>
      <c r="F41" s="47">
        <v>110349</v>
      </c>
      <c r="G41" s="46">
        <v>9</v>
      </c>
      <c r="H41" s="46">
        <v>-2.9</v>
      </c>
      <c r="I41" s="63">
        <v>-0.3</v>
      </c>
    </row>
    <row r="42" spans="1:9" ht="21.75" thickBot="1" x14ac:dyDescent="0.3">
      <c r="A42" s="30" t="s">
        <v>115</v>
      </c>
      <c r="B42" s="31" t="str">
        <f>VLOOKUP(A42,'4'!A:B,2,0)</f>
        <v>반도체 등 전자부품</v>
      </c>
      <c r="C42" s="28"/>
      <c r="D42" s="47"/>
      <c r="E42" s="46"/>
      <c r="F42" s="47">
        <v>12543</v>
      </c>
      <c r="G42" s="46">
        <v>1</v>
      </c>
      <c r="H42" s="46">
        <v>-30.5</v>
      </c>
      <c r="I42" s="63">
        <v>-0.5</v>
      </c>
    </row>
    <row r="43" spans="1:9" ht="21.75" thickBot="1" x14ac:dyDescent="0.3">
      <c r="A43" s="30" t="s">
        <v>116</v>
      </c>
      <c r="B43" s="32" t="str">
        <f>VLOOKUP(A43,'4'!A:B,2,0)</f>
        <v>IC</v>
      </c>
      <c r="C43" s="28" t="s">
        <v>343</v>
      </c>
      <c r="D43" s="47">
        <v>188</v>
      </c>
      <c r="E43" s="46">
        <v>0.3</v>
      </c>
      <c r="F43" s="47">
        <v>9417</v>
      </c>
      <c r="G43" s="46">
        <v>0.8</v>
      </c>
      <c r="H43" s="46">
        <v>-37.299999999999997</v>
      </c>
      <c r="I43" s="63">
        <v>-0.6</v>
      </c>
    </row>
    <row r="44" spans="1:9" ht="42.75" thickBot="1" x14ac:dyDescent="0.3">
      <c r="A44" s="30" t="s">
        <v>155</v>
      </c>
      <c r="B44" s="31" t="str">
        <f>VLOOKUP(A44,'4'!A:B,2,0)</f>
        <v>절연 전선 및 절연 케이블</v>
      </c>
      <c r="C44" s="28" t="s">
        <v>337</v>
      </c>
      <c r="D44" s="47">
        <v>63</v>
      </c>
      <c r="E44" s="46">
        <v>6.5</v>
      </c>
      <c r="F44" s="47">
        <v>1980</v>
      </c>
      <c r="G44" s="46">
        <v>0.2</v>
      </c>
      <c r="H44" s="46">
        <v>-15.8</v>
      </c>
      <c r="I44" s="63">
        <v>0</v>
      </c>
    </row>
    <row r="45" spans="1:9" ht="42.75" thickBot="1" x14ac:dyDescent="0.3">
      <c r="A45" s="30" t="s">
        <v>156</v>
      </c>
      <c r="B45" s="31" t="str">
        <f>VLOOKUP(A45,'4'!A:B,2,0)</f>
        <v>음향 영상 기기, 부품 포함</v>
      </c>
      <c r="C45" s="28"/>
      <c r="D45" s="47"/>
      <c r="E45" s="46"/>
      <c r="F45" s="47">
        <v>9502</v>
      </c>
      <c r="G45" s="46">
        <v>0.8</v>
      </c>
      <c r="H45" s="46">
        <v>-21.7</v>
      </c>
      <c r="I45" s="63">
        <v>-0.3</v>
      </c>
    </row>
    <row r="46" spans="1:9" ht="21.75" thickBot="1" x14ac:dyDescent="0.3">
      <c r="A46" s="30" t="s">
        <v>121</v>
      </c>
      <c r="B46" s="31" t="str">
        <f>VLOOKUP(A46,'4'!A:B,2,0)</f>
        <v>중전 기기</v>
      </c>
      <c r="C46" s="28"/>
      <c r="D46" s="47"/>
      <c r="E46" s="46"/>
      <c r="F46" s="47">
        <v>5365</v>
      </c>
      <c r="G46" s="46">
        <v>0.4</v>
      </c>
      <c r="H46" s="46">
        <v>25.3</v>
      </c>
      <c r="I46" s="63">
        <v>0.1</v>
      </c>
    </row>
    <row r="47" spans="1:9" ht="21.75" thickBot="1" x14ac:dyDescent="0.3">
      <c r="A47" s="30" t="s">
        <v>122</v>
      </c>
      <c r="B47" s="31" t="str">
        <f>VLOOKUP(A47,'4'!A:B,2,0)</f>
        <v>통신기</v>
      </c>
      <c r="C47" s="28"/>
      <c r="D47" s="47"/>
      <c r="E47" s="46"/>
      <c r="F47" s="47">
        <v>11532</v>
      </c>
      <c r="G47" s="46">
        <v>0.9</v>
      </c>
      <c r="H47" s="46">
        <v>31</v>
      </c>
      <c r="I47" s="63">
        <v>0.3</v>
      </c>
    </row>
    <row r="48" spans="1:9" ht="21.75" thickBot="1" x14ac:dyDescent="0.3">
      <c r="A48" s="30" t="s">
        <v>157</v>
      </c>
      <c r="B48" s="32" t="str">
        <f>VLOOKUP(A48,'4'!A:B,2,0)</f>
        <v>전화기</v>
      </c>
      <c r="C48" s="28" t="s">
        <v>341</v>
      </c>
      <c r="D48" s="47">
        <v>1898</v>
      </c>
      <c r="E48" s="46">
        <v>103.2</v>
      </c>
      <c r="F48" s="47">
        <v>38</v>
      </c>
      <c r="G48" s="46">
        <v>0</v>
      </c>
      <c r="H48" s="46">
        <v>46.4</v>
      </c>
      <c r="I48" s="63">
        <v>0</v>
      </c>
    </row>
    <row r="49" spans="1:9" ht="21.75" thickBot="1" x14ac:dyDescent="0.3">
      <c r="A49" s="30" t="s">
        <v>123</v>
      </c>
      <c r="B49" s="31" t="str">
        <f>VLOOKUP(A49,'4'!A:B,2,0)</f>
        <v>전기 계측 기기</v>
      </c>
      <c r="C49" s="28"/>
      <c r="D49" s="47"/>
      <c r="E49" s="46"/>
      <c r="F49" s="47">
        <v>25821</v>
      </c>
      <c r="G49" s="46">
        <v>2.1</v>
      </c>
      <c r="H49" s="46">
        <v>-2</v>
      </c>
      <c r="I49" s="63">
        <v>-0.1</v>
      </c>
    </row>
    <row r="50" spans="1:9" ht="21.75" thickBot="1" x14ac:dyDescent="0.3">
      <c r="A50" s="29" t="s">
        <v>126</v>
      </c>
      <c r="B50" s="30" t="str">
        <f>VLOOKUP(A50,'4'!A:B,2,0)</f>
        <v>수송용 기기</v>
      </c>
      <c r="C50" s="28"/>
      <c r="D50" s="47"/>
      <c r="E50" s="46"/>
      <c r="F50" s="47">
        <v>168704</v>
      </c>
      <c r="G50" s="46">
        <v>13.8</v>
      </c>
      <c r="H50" s="46">
        <v>336.8</v>
      </c>
      <c r="I50" s="63">
        <v>12.8</v>
      </c>
    </row>
    <row r="51" spans="1:9" ht="21.75" thickBot="1" x14ac:dyDescent="0.3">
      <c r="A51" s="30" t="s">
        <v>127</v>
      </c>
      <c r="B51" s="31" t="str">
        <f>VLOOKUP(A51,'4'!A:B,2,0)</f>
        <v>자동차</v>
      </c>
      <c r="C51" s="28" t="s">
        <v>341</v>
      </c>
      <c r="D51" s="47">
        <v>1967</v>
      </c>
      <c r="E51" s="46">
        <v>16.8</v>
      </c>
      <c r="F51" s="47">
        <v>16180</v>
      </c>
      <c r="G51" s="46">
        <v>1.3</v>
      </c>
      <c r="H51" s="46">
        <v>-3.9</v>
      </c>
      <c r="I51" s="63">
        <v>-0.1</v>
      </c>
    </row>
    <row r="52" spans="1:9" ht="21.75" thickBot="1" x14ac:dyDescent="0.3">
      <c r="A52" s="30" t="s">
        <v>130</v>
      </c>
      <c r="B52" s="31" t="str">
        <f>VLOOKUP(A52,'4'!A:B,2,0)</f>
        <v>자동차의 부분품</v>
      </c>
      <c r="C52" s="28"/>
      <c r="D52" s="47"/>
      <c r="E52" s="46"/>
      <c r="F52" s="47">
        <v>5981</v>
      </c>
      <c r="G52" s="46">
        <v>0.5</v>
      </c>
      <c r="H52" s="46">
        <v>22.8</v>
      </c>
      <c r="I52" s="63">
        <v>0.1</v>
      </c>
    </row>
    <row r="53" spans="1:9" ht="21.75" thickBot="1" x14ac:dyDescent="0.3">
      <c r="A53" s="30" t="s">
        <v>132</v>
      </c>
      <c r="B53" s="31" t="str">
        <f>VLOOKUP(A53,'4'!A:B,2,0)</f>
        <v>항공기류</v>
      </c>
      <c r="C53" s="28"/>
      <c r="D53" s="47"/>
      <c r="E53" s="46"/>
      <c r="F53" s="47">
        <v>143773</v>
      </c>
      <c r="G53" s="46">
        <v>11.7</v>
      </c>
      <c r="H53" s="46">
        <v>814.8</v>
      </c>
      <c r="I53" s="63">
        <v>12.6</v>
      </c>
    </row>
    <row r="54" spans="1:9" ht="21.75" thickBot="1" x14ac:dyDescent="0.3">
      <c r="A54" s="29" t="s">
        <v>134</v>
      </c>
      <c r="B54" s="30" t="str">
        <f>VLOOKUP(A54,'4'!A:B,2,0)</f>
        <v>기타</v>
      </c>
      <c r="C54" s="28"/>
      <c r="D54" s="47"/>
      <c r="E54" s="46"/>
      <c r="F54" s="47">
        <v>105090</v>
      </c>
      <c r="G54" s="46">
        <v>8.6</v>
      </c>
      <c r="H54" s="46">
        <v>4.0999999999999996</v>
      </c>
      <c r="I54" s="63">
        <v>0.4</v>
      </c>
    </row>
    <row r="55" spans="1:9" ht="21.75" thickBot="1" x14ac:dyDescent="0.3">
      <c r="A55" s="30" t="s">
        <v>135</v>
      </c>
      <c r="B55" s="31" t="str">
        <f>VLOOKUP(A55,'4'!A:B,2,0)</f>
        <v>과학 광학 기기</v>
      </c>
      <c r="C55" s="28"/>
      <c r="D55" s="47"/>
      <c r="E55" s="46"/>
      <c r="F55" s="47">
        <v>48966</v>
      </c>
      <c r="G55" s="46">
        <v>4</v>
      </c>
      <c r="H55" s="46">
        <v>-12.7</v>
      </c>
      <c r="I55" s="63">
        <v>-0.7</v>
      </c>
    </row>
    <row r="56" spans="1:9" ht="21.75" thickBot="1" x14ac:dyDescent="0.3">
      <c r="A56" s="30" t="s">
        <v>158</v>
      </c>
      <c r="B56" s="31" t="str">
        <f>VLOOKUP(A56,'4'!A:B,2,0)</f>
        <v>의류 및 관련 부속품</v>
      </c>
      <c r="C56" s="28"/>
      <c r="D56" s="47"/>
      <c r="E56" s="46"/>
      <c r="F56" s="47">
        <v>1244</v>
      </c>
      <c r="G56" s="46">
        <v>0.1</v>
      </c>
      <c r="H56" s="46">
        <v>18.399999999999999</v>
      </c>
      <c r="I56" s="63">
        <v>0</v>
      </c>
    </row>
    <row r="57" spans="1:9" ht="21.75" thickBot="1" x14ac:dyDescent="0.3">
      <c r="A57" s="30" t="s">
        <v>159</v>
      </c>
      <c r="B57" s="31" t="str">
        <f>VLOOKUP(A57,'4'!A:B,2,0)</f>
        <v>가구</v>
      </c>
      <c r="C57" s="28" t="s">
        <v>337</v>
      </c>
      <c r="D57" s="47">
        <v>209</v>
      </c>
      <c r="E57" s="46">
        <v>-4.8</v>
      </c>
      <c r="F57" s="47">
        <v>1592</v>
      </c>
      <c r="G57" s="46">
        <v>0.1</v>
      </c>
      <c r="H57" s="46">
        <v>-16</v>
      </c>
      <c r="I57" s="63">
        <v>0</v>
      </c>
    </row>
    <row r="58" spans="1:9" ht="21.75" thickBot="1" x14ac:dyDescent="0.3">
      <c r="A58" s="30" t="s">
        <v>160</v>
      </c>
      <c r="B58" s="31" t="str">
        <f>VLOOKUP(A58,'4'!A:B,2,0)</f>
        <v>가방류</v>
      </c>
      <c r="C58" s="28"/>
      <c r="D58" s="47"/>
      <c r="E58" s="46"/>
      <c r="F58" s="47">
        <v>162</v>
      </c>
      <c r="G58" s="46">
        <v>0</v>
      </c>
      <c r="H58" s="46">
        <v>0.6</v>
      </c>
      <c r="I58" s="63">
        <v>0</v>
      </c>
    </row>
    <row r="59" spans="1:9" ht="21" x14ac:dyDescent="0.25">
      <c r="A59" s="36" t="s">
        <v>412</v>
      </c>
      <c r="B59" s="36"/>
      <c r="C59" s="36"/>
      <c r="D59" s="66"/>
      <c r="E59" s="71"/>
      <c r="F59" s="66"/>
      <c r="G59" s="71"/>
      <c r="H59" s="71"/>
      <c r="I59" s="71"/>
    </row>
    <row r="60" spans="1:9" ht="21" x14ac:dyDescent="0.25">
      <c r="A60" s="37" t="str">
        <f>HLOOKUP(A59,'5'!58:59,2,0)</f>
        <v xml:space="preserve"> 변화율은 전년대비 변화율을 나타냅니다. 
 *를 붙인 수치는 전년대비 배율을 나타냅니다.</v>
      </c>
      <c r="B60" s="37"/>
      <c r="C60" s="37"/>
      <c r="D60" s="67"/>
      <c r="E60" s="72"/>
      <c r="F60" s="67"/>
      <c r="G60" s="72"/>
      <c r="H60" s="72"/>
      <c r="I60" s="72"/>
    </row>
    <row r="61" spans="1:9" ht="21" x14ac:dyDescent="0.25">
      <c r="A61" s="37"/>
      <c r="B61" s="37"/>
      <c r="C61" s="37"/>
      <c r="D61" s="67"/>
      <c r="E61" s="72"/>
      <c r="F61" s="67"/>
      <c r="G61" s="72"/>
      <c r="H61" s="72"/>
      <c r="I61" s="72"/>
    </row>
    <row r="62" spans="1:9" ht="21" x14ac:dyDescent="0.25">
      <c r="A62" s="37" t="s">
        <v>435</v>
      </c>
      <c r="B62" s="37"/>
      <c r="C62" s="37"/>
      <c r="D62" s="67"/>
      <c r="E62" s="72"/>
      <c r="F62" s="67"/>
      <c r="G62" s="72"/>
      <c r="H62" s="72"/>
      <c r="I62" s="72"/>
    </row>
    <row r="63" spans="1:9" ht="21" x14ac:dyDescent="0.25">
      <c r="A63" s="37" t="str">
        <f>HLOOKUP(A62,'5'!61:62,2,0)</f>
        <v xml:space="preserve"> 증감 기여도는 전년대비 증감 기여도입니다.</v>
      </c>
      <c r="B63" s="38"/>
      <c r="C63" s="38"/>
      <c r="D63" s="68"/>
      <c r="E63" s="72"/>
      <c r="F63" s="67"/>
      <c r="G63" s="72"/>
      <c r="H63" s="72"/>
      <c r="I63" s="72"/>
    </row>
    <row r="64" spans="1:9" ht="14.25" customHeight="1" x14ac:dyDescent="0.25"/>
    <row r="65" ht="14.25" customHeight="1" x14ac:dyDescent="0.25"/>
    <row r="68" ht="14.25" customHeight="1" x14ac:dyDescent="0.25"/>
    <row r="69" ht="14.25" customHeight="1" x14ac:dyDescent="0.25"/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151D2-A339-4324-A1BD-8968E8CD883D}">
  <dimension ref="A1:I66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8.7109375" bestFit="1" customWidth="1"/>
    <col min="4" max="4" width="12.28515625" style="69" bestFit="1" customWidth="1"/>
    <col min="5" max="5" width="9.85546875" style="73" bestFit="1" customWidth="1"/>
    <col min="6" max="6" width="12.28515625" style="69" bestFit="1" customWidth="1"/>
    <col min="7" max="7" width="9.85546875" style="73" customWidth="1"/>
    <col min="8" max="8" width="9.85546875" style="73" bestFit="1" customWidth="1"/>
    <col min="9" max="9" width="15.5703125" style="73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8" t="s">
        <v>438</v>
      </c>
      <c r="B1" s="15"/>
      <c r="C1" s="24"/>
      <c r="D1" s="65"/>
      <c r="E1" s="70"/>
      <c r="F1" s="65"/>
      <c r="G1" s="74"/>
      <c r="H1" s="74"/>
      <c r="I1" s="74"/>
    </row>
    <row r="2" spans="1:9" ht="23.25" x14ac:dyDescent="0.25">
      <c r="A2" s="48" t="str">
        <f>VLOOKUP(A1,目次!B:C,2,0)</f>
        <v>주요 지역, 국가별 및 상품별 수입, 유럽연합</v>
      </c>
      <c r="B2" s="15"/>
      <c r="C2" s="24"/>
      <c r="D2" s="65"/>
      <c r="E2" s="70"/>
      <c r="F2" s="65"/>
      <c r="G2" s="74"/>
      <c r="H2" s="74"/>
      <c r="I2" s="74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VLOOKUP(A6,'4'!A:B,2,0)</f>
        <v>품명</v>
      </c>
      <c r="C6" s="18" t="str">
        <f>HLOOKUP(C5,'5'!5:6,2,0)</f>
        <v>단위</v>
      </c>
      <c r="D6" s="51" t="str">
        <f>HLOOKUP(D5,'5'!5:6,2,0)</f>
        <v>수량</v>
      </c>
      <c r="E6" s="57" t="str">
        <f>HLOOKUP(E5,'5'!5:6,2,0)</f>
        <v>변화율</v>
      </c>
      <c r="F6" s="51" t="str">
        <f>HLOOKUP(F5,'5'!5:6,2,0)</f>
        <v>가액</v>
      </c>
      <c r="G6" s="57" t="str">
        <f>HLOOKUP(G5,'5'!5:6,2,0)</f>
        <v>구성비</v>
      </c>
      <c r="H6" s="57" t="str">
        <f>HLOOKUP(H5,'5'!5:6,2,0)</f>
        <v>변화율</v>
      </c>
      <c r="I6" s="62" t="str">
        <f>HLOOKUP(I5,'5'!5:6,2,0)</f>
        <v>증감 기여도</v>
      </c>
    </row>
    <row r="7" spans="1:9" ht="21.75" thickBot="1" x14ac:dyDescent="0.3">
      <c r="A7" s="26" t="s">
        <v>33</v>
      </c>
      <c r="B7" s="27" t="str">
        <f>VLOOKUP(A7,'4'!A:B,2,0)</f>
        <v>총액</v>
      </c>
      <c r="C7" s="28"/>
      <c r="D7" s="47"/>
      <c r="E7" s="46"/>
      <c r="F7" s="47">
        <v>1003869</v>
      </c>
      <c r="G7" s="46">
        <v>100</v>
      </c>
      <c r="H7" s="46">
        <v>-9</v>
      </c>
      <c r="I7" s="63">
        <v>-9</v>
      </c>
    </row>
    <row r="8" spans="1:9" ht="21.75" thickBot="1" x14ac:dyDescent="0.3">
      <c r="A8" s="29" t="s">
        <v>87</v>
      </c>
      <c r="B8" s="30" t="str">
        <f>VLOOKUP(A8,'4'!A:B,2,0)</f>
        <v>식료품</v>
      </c>
      <c r="C8" s="28"/>
      <c r="D8" s="47"/>
      <c r="E8" s="46"/>
      <c r="F8" s="47">
        <v>131138</v>
      </c>
      <c r="G8" s="46">
        <v>13.1</v>
      </c>
      <c r="H8" s="46">
        <v>6.4</v>
      </c>
      <c r="I8" s="63">
        <v>0.7</v>
      </c>
    </row>
    <row r="9" spans="1:9" ht="21.75" thickBot="1" x14ac:dyDescent="0.3">
      <c r="A9" s="30" t="s">
        <v>138</v>
      </c>
      <c r="B9" s="31" t="str">
        <f>VLOOKUP(A9,'4'!A:B,2,0)</f>
        <v>어개류</v>
      </c>
      <c r="C9" s="28" t="s">
        <v>337</v>
      </c>
      <c r="D9" s="47">
        <v>1510</v>
      </c>
      <c r="E9" s="46">
        <v>6.3</v>
      </c>
      <c r="F9" s="47">
        <v>1937</v>
      </c>
      <c r="G9" s="46">
        <v>0.2</v>
      </c>
      <c r="H9" s="46">
        <v>7.7</v>
      </c>
      <c r="I9" s="63">
        <v>0</v>
      </c>
    </row>
    <row r="10" spans="1:9" ht="21.75" thickBot="1" x14ac:dyDescent="0.3">
      <c r="A10" s="30" t="s">
        <v>139</v>
      </c>
      <c r="B10" s="31" t="str">
        <f>VLOOKUP(A10,'4'!A:B,2,0)</f>
        <v>육류</v>
      </c>
      <c r="C10" s="28" t="s">
        <v>337</v>
      </c>
      <c r="D10" s="47">
        <v>22308</v>
      </c>
      <c r="E10" s="46">
        <v>-17</v>
      </c>
      <c r="F10" s="47">
        <v>17960</v>
      </c>
      <c r="G10" s="46">
        <v>1.8</v>
      </c>
      <c r="H10" s="46">
        <v>-17.399999999999999</v>
      </c>
      <c r="I10" s="63">
        <v>-0.3</v>
      </c>
    </row>
    <row r="11" spans="1:9" ht="21.75" thickBot="1" x14ac:dyDescent="0.3">
      <c r="A11" s="30" t="s">
        <v>140</v>
      </c>
      <c r="B11" s="31" t="str">
        <f>VLOOKUP(A11,'4'!A:B,2,0)</f>
        <v>곡물류</v>
      </c>
      <c r="C11" s="28" t="s">
        <v>337</v>
      </c>
      <c r="D11" s="47">
        <v>29117</v>
      </c>
      <c r="E11" s="46">
        <v>0</v>
      </c>
      <c r="F11" s="47">
        <v>8342</v>
      </c>
      <c r="G11" s="46">
        <v>0.8</v>
      </c>
      <c r="H11" s="46">
        <v>9.1999999999999993</v>
      </c>
      <c r="I11" s="63">
        <v>0.1</v>
      </c>
    </row>
    <row r="12" spans="1:9" ht="21.75" thickBot="1" x14ac:dyDescent="0.3">
      <c r="A12" s="30" t="s">
        <v>141</v>
      </c>
      <c r="B12" s="31" t="str">
        <f>VLOOKUP(A12,'4'!A:B,2,0)</f>
        <v>채소</v>
      </c>
      <c r="C12" s="28" t="s">
        <v>337</v>
      </c>
      <c r="D12" s="47">
        <v>22681</v>
      </c>
      <c r="E12" s="46">
        <v>-10.6</v>
      </c>
      <c r="F12" s="47">
        <v>7483</v>
      </c>
      <c r="G12" s="46">
        <v>0.7</v>
      </c>
      <c r="H12" s="46">
        <v>-7</v>
      </c>
      <c r="I12" s="63">
        <v>-0.1</v>
      </c>
    </row>
    <row r="13" spans="1:9" ht="21.75" thickBot="1" x14ac:dyDescent="0.3">
      <c r="A13" s="30" t="s">
        <v>142</v>
      </c>
      <c r="B13" s="31" t="str">
        <f>VLOOKUP(A13,'4'!A:B,2,0)</f>
        <v>과실</v>
      </c>
      <c r="C13" s="28" t="s">
        <v>337</v>
      </c>
      <c r="D13" s="47">
        <v>3980</v>
      </c>
      <c r="E13" s="46">
        <v>-11.9</v>
      </c>
      <c r="F13" s="47">
        <v>2928</v>
      </c>
      <c r="G13" s="46">
        <v>0.3</v>
      </c>
      <c r="H13" s="46">
        <v>-2.2999999999999998</v>
      </c>
      <c r="I13" s="63">
        <v>0</v>
      </c>
    </row>
    <row r="14" spans="1:9" ht="21.75" thickBot="1" x14ac:dyDescent="0.3">
      <c r="A14" s="29" t="s">
        <v>88</v>
      </c>
      <c r="B14" s="30" t="str">
        <f>VLOOKUP(A14,'4'!A:B,2,0)</f>
        <v>원료품</v>
      </c>
      <c r="C14" s="28"/>
      <c r="D14" s="47"/>
      <c r="E14" s="46"/>
      <c r="F14" s="47">
        <v>31826</v>
      </c>
      <c r="G14" s="46">
        <v>3.2</v>
      </c>
      <c r="H14" s="46">
        <v>4</v>
      </c>
      <c r="I14" s="63">
        <v>0.1</v>
      </c>
    </row>
    <row r="15" spans="1:9" ht="21.75" thickBot="1" x14ac:dyDescent="0.3">
      <c r="A15" s="30" t="s">
        <v>143</v>
      </c>
      <c r="B15" s="31" t="str">
        <f>VLOOKUP(A15,'4'!A:B,2,0)</f>
        <v>목재</v>
      </c>
      <c r="C15" s="28"/>
      <c r="D15" s="47"/>
      <c r="E15" s="46"/>
      <c r="F15" s="47">
        <v>9013</v>
      </c>
      <c r="G15" s="46">
        <v>0.9</v>
      </c>
      <c r="H15" s="46">
        <v>3.3</v>
      </c>
      <c r="I15" s="63">
        <v>0</v>
      </c>
    </row>
    <row r="16" spans="1:9" ht="21.75" thickBot="1" x14ac:dyDescent="0.3">
      <c r="A16" s="30" t="s">
        <v>144</v>
      </c>
      <c r="B16" s="31" t="str">
        <f>VLOOKUP(A16,'4'!A:B,2,0)</f>
        <v>비철금속광</v>
      </c>
      <c r="C16" s="28" t="s">
        <v>368</v>
      </c>
      <c r="D16" s="47">
        <v>1</v>
      </c>
      <c r="E16" s="46">
        <v>10.1</v>
      </c>
      <c r="F16" s="47">
        <v>1701</v>
      </c>
      <c r="G16" s="46">
        <v>0.2</v>
      </c>
      <c r="H16" s="46">
        <v>43.3</v>
      </c>
      <c r="I16" s="63">
        <v>0</v>
      </c>
    </row>
    <row r="17" spans="1:9" ht="21.75" thickBot="1" x14ac:dyDescent="0.3">
      <c r="A17" s="30" t="s">
        <v>145</v>
      </c>
      <c r="B17" s="31" t="str">
        <f>VLOOKUP(A17,'4'!A:B,2,0)</f>
        <v>철광석</v>
      </c>
      <c r="C17" s="28" t="s">
        <v>368</v>
      </c>
      <c r="D17" s="47" t="s">
        <v>433</v>
      </c>
      <c r="E17" s="46" t="s">
        <v>445</v>
      </c>
      <c r="F17" s="47" t="s">
        <v>433</v>
      </c>
      <c r="G17" s="46" t="s">
        <v>433</v>
      </c>
      <c r="H17" s="46" t="s">
        <v>445</v>
      </c>
      <c r="I17" s="63">
        <v>-0.1</v>
      </c>
    </row>
    <row r="18" spans="1:9" ht="21.75" thickBot="1" x14ac:dyDescent="0.3">
      <c r="A18" s="30" t="s">
        <v>146</v>
      </c>
      <c r="B18" s="31" t="str">
        <f>VLOOKUP(A18,'4'!A:B,2,0)</f>
        <v>대두</v>
      </c>
      <c r="C18" s="28" t="s">
        <v>337</v>
      </c>
      <c r="D18" s="47" t="s">
        <v>433</v>
      </c>
      <c r="E18" s="46"/>
      <c r="F18" s="47" t="s">
        <v>433</v>
      </c>
      <c r="G18" s="46" t="s">
        <v>433</v>
      </c>
      <c r="H18" s="46"/>
      <c r="I18" s="63" t="s">
        <v>433</v>
      </c>
    </row>
    <row r="19" spans="1:9" ht="21.75" thickBot="1" x14ac:dyDescent="0.3">
      <c r="A19" s="29" t="s">
        <v>89</v>
      </c>
      <c r="B19" s="30" t="str">
        <f>VLOOKUP(A19,'4'!A:B,2,0)</f>
        <v>광물성 원료</v>
      </c>
      <c r="C19" s="28"/>
      <c r="D19" s="47"/>
      <c r="E19" s="46"/>
      <c r="F19" s="47">
        <v>1301</v>
      </c>
      <c r="G19" s="46">
        <v>0.1</v>
      </c>
      <c r="H19" s="46">
        <v>3.7</v>
      </c>
      <c r="I19" s="63">
        <v>0</v>
      </c>
    </row>
    <row r="20" spans="1:9" ht="21.75" thickBot="1" x14ac:dyDescent="0.3">
      <c r="A20" s="30" t="s">
        <v>147</v>
      </c>
      <c r="B20" s="31" t="str">
        <f>VLOOKUP(A20,'4'!A:B,2,0)</f>
        <v>원유 및 조유</v>
      </c>
      <c r="C20" s="28" t="s">
        <v>345</v>
      </c>
      <c r="D20" s="47" t="s">
        <v>433</v>
      </c>
      <c r="E20" s="46"/>
      <c r="F20" s="47" t="s">
        <v>433</v>
      </c>
      <c r="G20" s="46" t="s">
        <v>433</v>
      </c>
      <c r="H20" s="46"/>
      <c r="I20" s="63" t="s">
        <v>433</v>
      </c>
    </row>
    <row r="21" spans="1:9" ht="21.75" thickBot="1" x14ac:dyDescent="0.3">
      <c r="A21" s="30" t="s">
        <v>148</v>
      </c>
      <c r="B21" s="31" t="str">
        <f>VLOOKUP(A21,'4'!A:B,2,0)</f>
        <v>석유제품</v>
      </c>
      <c r="C21" s="28"/>
      <c r="D21" s="47"/>
      <c r="E21" s="46"/>
      <c r="F21" s="47">
        <v>915</v>
      </c>
      <c r="G21" s="46">
        <v>0.1</v>
      </c>
      <c r="H21" s="46">
        <v>-5.6</v>
      </c>
      <c r="I21" s="63">
        <v>0</v>
      </c>
    </row>
    <row r="22" spans="1:9" ht="21.75" thickBot="1" x14ac:dyDescent="0.3">
      <c r="A22" s="30" t="s">
        <v>149</v>
      </c>
      <c r="B22" s="31" t="str">
        <f>VLOOKUP(A22,'4'!A:B,2,0)</f>
        <v>휘발유</v>
      </c>
      <c r="C22" s="28" t="s">
        <v>345</v>
      </c>
      <c r="D22" s="47">
        <v>0</v>
      </c>
      <c r="E22" s="46">
        <v>71.5</v>
      </c>
      <c r="F22" s="47">
        <v>77</v>
      </c>
      <c r="G22" s="46">
        <v>0</v>
      </c>
      <c r="H22" s="46">
        <v>39.1</v>
      </c>
      <c r="I22" s="63">
        <v>0</v>
      </c>
    </row>
    <row r="23" spans="1:9" ht="21.75" thickBot="1" x14ac:dyDescent="0.3">
      <c r="A23" s="30" t="s">
        <v>150</v>
      </c>
      <c r="B23" s="31" t="str">
        <f>VLOOKUP(A23,'4'!A:B,2,0)</f>
        <v>액화 천연 가스</v>
      </c>
      <c r="C23" s="28" t="s">
        <v>368</v>
      </c>
      <c r="D23" s="47" t="s">
        <v>433</v>
      </c>
      <c r="E23" s="46"/>
      <c r="F23" s="47" t="s">
        <v>433</v>
      </c>
      <c r="G23" s="46" t="s">
        <v>433</v>
      </c>
      <c r="H23" s="46"/>
      <c r="I23" s="63" t="s">
        <v>433</v>
      </c>
    </row>
    <row r="24" spans="1:9" ht="21.75" thickBot="1" x14ac:dyDescent="0.3">
      <c r="A24" s="30" t="s">
        <v>151</v>
      </c>
      <c r="B24" s="31" t="str">
        <f>VLOOKUP(A24,'4'!A:B,2,0)</f>
        <v>액화 석유 가스</v>
      </c>
      <c r="C24" s="28" t="s">
        <v>368</v>
      </c>
      <c r="D24" s="47">
        <v>0</v>
      </c>
      <c r="E24" s="46"/>
      <c r="F24" s="47">
        <v>8</v>
      </c>
      <c r="G24" s="46">
        <v>0</v>
      </c>
      <c r="H24" s="46">
        <v>207</v>
      </c>
      <c r="I24" s="63">
        <v>0</v>
      </c>
    </row>
    <row r="25" spans="1:9" ht="21.75" thickBot="1" x14ac:dyDescent="0.3">
      <c r="A25" s="30" t="s">
        <v>152</v>
      </c>
      <c r="B25" s="31" t="str">
        <f>VLOOKUP(A25,'4'!A:B,2,0)</f>
        <v>석탄</v>
      </c>
      <c r="C25" s="28" t="s">
        <v>368</v>
      </c>
      <c r="D25" s="47" t="s">
        <v>433</v>
      </c>
      <c r="E25" s="46"/>
      <c r="F25" s="47" t="s">
        <v>433</v>
      </c>
      <c r="G25" s="46" t="s">
        <v>433</v>
      </c>
      <c r="H25" s="46"/>
      <c r="I25" s="63" t="s">
        <v>433</v>
      </c>
    </row>
    <row r="26" spans="1:9" ht="21.75" thickBot="1" x14ac:dyDescent="0.3">
      <c r="A26" s="30" t="s">
        <v>153</v>
      </c>
      <c r="B26" s="32" t="str">
        <f>VLOOKUP(A26,'4'!A:B,2,0)</f>
        <v>일반탄</v>
      </c>
      <c r="C26" s="28" t="s">
        <v>368</v>
      </c>
      <c r="D26" s="47" t="s">
        <v>433</v>
      </c>
      <c r="E26" s="46"/>
      <c r="F26" s="47" t="s">
        <v>433</v>
      </c>
      <c r="G26" s="46" t="s">
        <v>433</v>
      </c>
      <c r="H26" s="46"/>
      <c r="I26" s="63" t="s">
        <v>433</v>
      </c>
    </row>
    <row r="27" spans="1:9" ht="21.75" thickBot="1" x14ac:dyDescent="0.3">
      <c r="A27" s="29" t="s">
        <v>90</v>
      </c>
      <c r="B27" s="30" t="str">
        <f>VLOOKUP(A27,'4'!A:B,2,0)</f>
        <v>화학제품</v>
      </c>
      <c r="C27" s="28"/>
      <c r="D27" s="47"/>
      <c r="E27" s="46"/>
      <c r="F27" s="47">
        <v>251015</v>
      </c>
      <c r="G27" s="46">
        <v>25</v>
      </c>
      <c r="H27" s="46">
        <v>-30.6</v>
      </c>
      <c r="I27" s="63">
        <v>-10.1</v>
      </c>
    </row>
    <row r="28" spans="1:9" ht="21.75" thickBot="1" x14ac:dyDescent="0.3">
      <c r="A28" s="30" t="s">
        <v>91</v>
      </c>
      <c r="B28" s="31" t="str">
        <f>VLOOKUP(A28,'4'!A:B,2,0)</f>
        <v>유기화합물</v>
      </c>
      <c r="C28" s="28"/>
      <c r="D28" s="47"/>
      <c r="E28" s="46"/>
      <c r="F28" s="47">
        <v>23959</v>
      </c>
      <c r="G28" s="46">
        <v>2.4</v>
      </c>
      <c r="H28" s="46">
        <v>-41.7</v>
      </c>
      <c r="I28" s="63">
        <v>-1.6</v>
      </c>
    </row>
    <row r="29" spans="1:9" ht="21.75" thickBot="1" x14ac:dyDescent="0.3">
      <c r="A29" s="30" t="s">
        <v>92</v>
      </c>
      <c r="B29" s="31" t="str">
        <f>VLOOKUP(A29,'4'!A:B,2,0)</f>
        <v>의약품</v>
      </c>
      <c r="C29" s="28" t="s">
        <v>336</v>
      </c>
      <c r="D29" s="47">
        <v>1539305</v>
      </c>
      <c r="E29" s="46">
        <v>-7.2</v>
      </c>
      <c r="F29" s="47">
        <v>162685</v>
      </c>
      <c r="G29" s="46">
        <v>16.2</v>
      </c>
      <c r="H29" s="46">
        <v>-37.299999999999997</v>
      </c>
      <c r="I29" s="63">
        <v>-8.8000000000000007</v>
      </c>
    </row>
    <row r="30" spans="1:9" ht="21.75" thickBot="1" x14ac:dyDescent="0.3">
      <c r="A30" s="29" t="s">
        <v>94</v>
      </c>
      <c r="B30" s="30" t="str">
        <f>VLOOKUP(A30,'4'!A:B,2,0)</f>
        <v>원료별 제품</v>
      </c>
      <c r="C30" s="28"/>
      <c r="D30" s="47"/>
      <c r="E30" s="46"/>
      <c r="F30" s="47">
        <v>56711</v>
      </c>
      <c r="G30" s="46">
        <v>5.6</v>
      </c>
      <c r="H30" s="46">
        <v>6.3</v>
      </c>
      <c r="I30" s="63">
        <v>0.3</v>
      </c>
    </row>
    <row r="31" spans="1:9" ht="21.75" thickBot="1" x14ac:dyDescent="0.3">
      <c r="A31" s="30" t="s">
        <v>95</v>
      </c>
      <c r="B31" s="31" t="str">
        <f>VLOOKUP(A31,'4'!A:B,2,0)</f>
        <v>철강</v>
      </c>
      <c r="C31" s="28" t="s">
        <v>337</v>
      </c>
      <c r="D31" s="47">
        <v>6880</v>
      </c>
      <c r="E31" s="46">
        <v>2.4</v>
      </c>
      <c r="F31" s="47">
        <v>3518</v>
      </c>
      <c r="G31" s="46">
        <v>0.4</v>
      </c>
      <c r="H31" s="46">
        <v>8.8000000000000007</v>
      </c>
      <c r="I31" s="63">
        <v>0</v>
      </c>
    </row>
    <row r="32" spans="1:9" ht="21.75" thickBot="1" x14ac:dyDescent="0.3">
      <c r="A32" s="30" t="s">
        <v>96</v>
      </c>
      <c r="B32" s="31" t="str">
        <f>VLOOKUP(A32,'4'!A:B,2,0)</f>
        <v>비철금속</v>
      </c>
      <c r="C32" s="28" t="s">
        <v>337</v>
      </c>
      <c r="D32" s="47">
        <v>3205</v>
      </c>
      <c r="E32" s="46">
        <v>14.9</v>
      </c>
      <c r="F32" s="47">
        <v>13633</v>
      </c>
      <c r="G32" s="46">
        <v>1.4</v>
      </c>
      <c r="H32" s="46">
        <v>13.6</v>
      </c>
      <c r="I32" s="63">
        <v>0.1</v>
      </c>
    </row>
    <row r="33" spans="1:9" ht="21.75" thickBot="1" x14ac:dyDescent="0.3">
      <c r="A33" s="30" t="s">
        <v>97</v>
      </c>
      <c r="B33" s="31" t="str">
        <f>VLOOKUP(A33,'4'!A:B,2,0)</f>
        <v>금속제품</v>
      </c>
      <c r="C33" s="28"/>
      <c r="D33" s="47"/>
      <c r="E33" s="46"/>
      <c r="F33" s="47">
        <v>11327</v>
      </c>
      <c r="G33" s="46">
        <v>1.1000000000000001</v>
      </c>
      <c r="H33" s="46">
        <v>13</v>
      </c>
      <c r="I33" s="63">
        <v>0.1</v>
      </c>
    </row>
    <row r="34" spans="1:9" ht="21.75" thickBot="1" x14ac:dyDescent="0.3">
      <c r="A34" s="30" t="s">
        <v>98</v>
      </c>
      <c r="B34" s="31" t="str">
        <f>VLOOKUP(A34,'4'!A:B,2,0)</f>
        <v>직물용 실 및 섬유제품</v>
      </c>
      <c r="C34" s="28"/>
      <c r="D34" s="47"/>
      <c r="E34" s="46"/>
      <c r="F34" s="47">
        <v>5715</v>
      </c>
      <c r="G34" s="46">
        <v>0.6</v>
      </c>
      <c r="H34" s="46">
        <v>-5.5</v>
      </c>
      <c r="I34" s="63">
        <v>0</v>
      </c>
    </row>
    <row r="35" spans="1:9" ht="21.75" thickBot="1" x14ac:dyDescent="0.3">
      <c r="A35" s="30" t="s">
        <v>99</v>
      </c>
      <c r="B35" s="31" t="str">
        <f>VLOOKUP(A35,'4'!A:B,2,0)</f>
        <v>비금속 철물제품</v>
      </c>
      <c r="C35" s="28"/>
      <c r="D35" s="47"/>
      <c r="E35" s="46"/>
      <c r="F35" s="47">
        <v>8058</v>
      </c>
      <c r="G35" s="46">
        <v>0.8</v>
      </c>
      <c r="H35" s="46">
        <v>-4.5999999999999996</v>
      </c>
      <c r="I35" s="63">
        <v>0</v>
      </c>
    </row>
    <row r="36" spans="1:9" ht="21.75" thickBot="1" x14ac:dyDescent="0.3">
      <c r="A36" s="30" t="s">
        <v>154</v>
      </c>
      <c r="B36" s="31" t="str">
        <f>VLOOKUP(A36,'4'!A:B,2,0)</f>
        <v>목제품 등; 가구 제외</v>
      </c>
      <c r="C36" s="28"/>
      <c r="D36" s="47"/>
      <c r="E36" s="46"/>
      <c r="F36" s="47">
        <v>5551</v>
      </c>
      <c r="G36" s="46">
        <v>0.6</v>
      </c>
      <c r="H36" s="46">
        <v>11.5</v>
      </c>
      <c r="I36" s="63">
        <v>0.1</v>
      </c>
    </row>
    <row r="37" spans="1:9" ht="21.75" thickBot="1" x14ac:dyDescent="0.3">
      <c r="A37" s="29" t="s">
        <v>102</v>
      </c>
      <c r="B37" s="30" t="str">
        <f>VLOOKUP(A37,'4'!A:B,2,0)</f>
        <v>일반 기계</v>
      </c>
      <c r="C37" s="28"/>
      <c r="D37" s="47"/>
      <c r="E37" s="46"/>
      <c r="F37" s="47">
        <v>131855</v>
      </c>
      <c r="G37" s="46">
        <v>13.1</v>
      </c>
      <c r="H37" s="46">
        <v>19.8</v>
      </c>
      <c r="I37" s="63">
        <v>2</v>
      </c>
    </row>
    <row r="38" spans="1:9" ht="21.75" thickBot="1" x14ac:dyDescent="0.3">
      <c r="A38" s="30" t="s">
        <v>103</v>
      </c>
      <c r="B38" s="31" t="str">
        <f>VLOOKUP(A38,'4'!A:B,2,0)</f>
        <v>원동기</v>
      </c>
      <c r="C38" s="28" t="s">
        <v>337</v>
      </c>
      <c r="D38" s="47">
        <v>4414</v>
      </c>
      <c r="E38" s="46">
        <v>49.2</v>
      </c>
      <c r="F38" s="47">
        <v>37825</v>
      </c>
      <c r="G38" s="46">
        <v>3.8</v>
      </c>
      <c r="H38" s="46">
        <v>82.5</v>
      </c>
      <c r="I38" s="63">
        <v>1.5</v>
      </c>
    </row>
    <row r="39" spans="1:9" ht="42.75" thickBot="1" x14ac:dyDescent="0.3">
      <c r="A39" s="30" t="s">
        <v>104</v>
      </c>
      <c r="B39" s="31" t="str">
        <f>VLOOKUP(A39,'4'!A:B,2,0)</f>
        <v>전산기류, 주변기기 포함</v>
      </c>
      <c r="C39" s="28" t="s">
        <v>342</v>
      </c>
      <c r="D39" s="47">
        <v>18</v>
      </c>
      <c r="E39" s="46">
        <v>-26.4</v>
      </c>
      <c r="F39" s="47">
        <v>7106</v>
      </c>
      <c r="G39" s="46">
        <v>0.7</v>
      </c>
      <c r="H39" s="46">
        <v>-38.4</v>
      </c>
      <c r="I39" s="63">
        <v>-0.4</v>
      </c>
    </row>
    <row r="40" spans="1:9" ht="21.75" thickBot="1" x14ac:dyDescent="0.3">
      <c r="A40" s="30" t="s">
        <v>105</v>
      </c>
      <c r="B40" s="31" t="str">
        <f>VLOOKUP(A40,'4'!A:B,2,0)</f>
        <v>전산기류의 부분품</v>
      </c>
      <c r="C40" s="28" t="s">
        <v>337</v>
      </c>
      <c r="D40" s="47">
        <v>39</v>
      </c>
      <c r="E40" s="46">
        <v>-0.8</v>
      </c>
      <c r="F40" s="47">
        <v>624</v>
      </c>
      <c r="G40" s="46">
        <v>0.1</v>
      </c>
      <c r="H40" s="46">
        <v>-12.1</v>
      </c>
      <c r="I40" s="63">
        <v>0</v>
      </c>
    </row>
    <row r="41" spans="1:9" ht="21.75" thickBot="1" x14ac:dyDescent="0.3">
      <c r="A41" s="29" t="s">
        <v>114</v>
      </c>
      <c r="B41" s="30" t="str">
        <f>VLOOKUP(A41,'4'!A:B,2,0)</f>
        <v>전기 기기</v>
      </c>
      <c r="C41" s="28"/>
      <c r="D41" s="47"/>
      <c r="E41" s="46"/>
      <c r="F41" s="47">
        <v>100507</v>
      </c>
      <c r="G41" s="46">
        <v>10</v>
      </c>
      <c r="H41" s="46">
        <v>2.8</v>
      </c>
      <c r="I41" s="63">
        <v>0.3</v>
      </c>
    </row>
    <row r="42" spans="1:9" ht="21.75" thickBot="1" x14ac:dyDescent="0.3">
      <c r="A42" s="30" t="s">
        <v>115</v>
      </c>
      <c r="B42" s="31" t="str">
        <f>VLOOKUP(A42,'4'!A:B,2,0)</f>
        <v>반도체 등 전자부품</v>
      </c>
      <c r="C42" s="28"/>
      <c r="D42" s="47"/>
      <c r="E42" s="46"/>
      <c r="F42" s="47">
        <v>16179</v>
      </c>
      <c r="G42" s="46">
        <v>1.6</v>
      </c>
      <c r="H42" s="46">
        <v>12.4</v>
      </c>
      <c r="I42" s="63">
        <v>0.2</v>
      </c>
    </row>
    <row r="43" spans="1:9" ht="21.75" thickBot="1" x14ac:dyDescent="0.3">
      <c r="A43" s="30" t="s">
        <v>116</v>
      </c>
      <c r="B43" s="32" t="str">
        <f>VLOOKUP(A43,'4'!A:B,2,0)</f>
        <v>IC</v>
      </c>
      <c r="C43" s="28" t="s">
        <v>343</v>
      </c>
      <c r="D43" s="47">
        <v>80</v>
      </c>
      <c r="E43" s="46">
        <v>-37.1</v>
      </c>
      <c r="F43" s="47">
        <v>11770</v>
      </c>
      <c r="G43" s="46">
        <v>1.2</v>
      </c>
      <c r="H43" s="46">
        <v>6</v>
      </c>
      <c r="I43" s="63">
        <v>0.1</v>
      </c>
    </row>
    <row r="44" spans="1:9" ht="42.75" thickBot="1" x14ac:dyDescent="0.3">
      <c r="A44" s="30" t="s">
        <v>155</v>
      </c>
      <c r="B44" s="31" t="str">
        <f>VLOOKUP(A44,'4'!A:B,2,0)</f>
        <v>절연 전선 및 절연 케이블</v>
      </c>
      <c r="C44" s="28" t="s">
        <v>337</v>
      </c>
      <c r="D44" s="47">
        <v>161</v>
      </c>
      <c r="E44" s="46">
        <v>-21.8</v>
      </c>
      <c r="F44" s="47">
        <v>1625</v>
      </c>
      <c r="G44" s="46">
        <v>0.2</v>
      </c>
      <c r="H44" s="46">
        <v>-4.8</v>
      </c>
      <c r="I44" s="63">
        <v>0</v>
      </c>
    </row>
    <row r="45" spans="1:9" ht="42.75" thickBot="1" x14ac:dyDescent="0.3">
      <c r="A45" s="30" t="s">
        <v>156</v>
      </c>
      <c r="B45" s="31" t="str">
        <f>VLOOKUP(A45,'4'!A:B,2,0)</f>
        <v>음향 영상 기기, 부품 포함</v>
      </c>
      <c r="C45" s="28"/>
      <c r="D45" s="47"/>
      <c r="E45" s="46"/>
      <c r="F45" s="47">
        <v>5605</v>
      </c>
      <c r="G45" s="46">
        <v>0.6</v>
      </c>
      <c r="H45" s="46">
        <v>-26.3</v>
      </c>
      <c r="I45" s="63">
        <v>-0.2</v>
      </c>
    </row>
    <row r="46" spans="1:9" ht="21.75" thickBot="1" x14ac:dyDescent="0.3">
      <c r="A46" s="30" t="s">
        <v>121</v>
      </c>
      <c r="B46" s="31" t="str">
        <f>VLOOKUP(A46,'4'!A:B,2,0)</f>
        <v>중전 기기</v>
      </c>
      <c r="C46" s="28"/>
      <c r="D46" s="47"/>
      <c r="E46" s="46"/>
      <c r="F46" s="47">
        <v>6966</v>
      </c>
      <c r="G46" s="46">
        <v>0.7</v>
      </c>
      <c r="H46" s="46">
        <v>-41.5</v>
      </c>
      <c r="I46" s="63">
        <v>-0.4</v>
      </c>
    </row>
    <row r="47" spans="1:9" ht="21.75" thickBot="1" x14ac:dyDescent="0.3">
      <c r="A47" s="30" t="s">
        <v>122</v>
      </c>
      <c r="B47" s="31" t="str">
        <f>VLOOKUP(A47,'4'!A:B,2,0)</f>
        <v>통신기</v>
      </c>
      <c r="C47" s="28"/>
      <c r="D47" s="47"/>
      <c r="E47" s="46"/>
      <c r="F47" s="47">
        <v>7830</v>
      </c>
      <c r="G47" s="46">
        <v>0.8</v>
      </c>
      <c r="H47" s="46">
        <v>5.5</v>
      </c>
      <c r="I47" s="63">
        <v>0</v>
      </c>
    </row>
    <row r="48" spans="1:9" ht="21.75" thickBot="1" x14ac:dyDescent="0.3">
      <c r="A48" s="30" t="s">
        <v>157</v>
      </c>
      <c r="B48" s="32" t="str">
        <f>VLOOKUP(A48,'4'!A:B,2,0)</f>
        <v>전화기</v>
      </c>
      <c r="C48" s="28" t="s">
        <v>341</v>
      </c>
      <c r="D48" s="47">
        <v>73</v>
      </c>
      <c r="E48" s="46">
        <v>-95.5</v>
      </c>
      <c r="F48" s="47">
        <v>7</v>
      </c>
      <c r="G48" s="46">
        <v>0</v>
      </c>
      <c r="H48" s="46">
        <v>-92.2</v>
      </c>
      <c r="I48" s="63">
        <v>0</v>
      </c>
    </row>
    <row r="49" spans="1:9" ht="21.75" thickBot="1" x14ac:dyDescent="0.3">
      <c r="A49" s="30" t="s">
        <v>123</v>
      </c>
      <c r="B49" s="31" t="str">
        <f>VLOOKUP(A49,'4'!A:B,2,0)</f>
        <v>전기 계측 기기</v>
      </c>
      <c r="C49" s="28"/>
      <c r="D49" s="47"/>
      <c r="E49" s="46"/>
      <c r="F49" s="47">
        <v>18143</v>
      </c>
      <c r="G49" s="46">
        <v>1.8</v>
      </c>
      <c r="H49" s="46">
        <v>4.0999999999999996</v>
      </c>
      <c r="I49" s="63">
        <v>0.1</v>
      </c>
    </row>
    <row r="50" spans="1:9" ht="21.75" thickBot="1" x14ac:dyDescent="0.3">
      <c r="A50" s="29" t="s">
        <v>126</v>
      </c>
      <c r="B50" s="30" t="str">
        <f>VLOOKUP(A50,'4'!A:B,2,0)</f>
        <v>수송용 기기</v>
      </c>
      <c r="C50" s="28"/>
      <c r="D50" s="47"/>
      <c r="E50" s="46"/>
      <c r="F50" s="47">
        <v>104666</v>
      </c>
      <c r="G50" s="46">
        <v>10.4</v>
      </c>
      <c r="H50" s="46">
        <v>-20.100000000000001</v>
      </c>
      <c r="I50" s="63">
        <v>-2.4</v>
      </c>
    </row>
    <row r="51" spans="1:9" ht="21.75" thickBot="1" x14ac:dyDescent="0.3">
      <c r="A51" s="30" t="s">
        <v>127</v>
      </c>
      <c r="B51" s="31" t="str">
        <f>VLOOKUP(A51,'4'!A:B,2,0)</f>
        <v>자동차</v>
      </c>
      <c r="C51" s="28" t="s">
        <v>341</v>
      </c>
      <c r="D51" s="47">
        <v>11774</v>
      </c>
      <c r="E51" s="46">
        <v>9.3000000000000007</v>
      </c>
      <c r="F51" s="47">
        <v>82618</v>
      </c>
      <c r="G51" s="46">
        <v>8.1999999999999993</v>
      </c>
      <c r="H51" s="46">
        <v>8.6</v>
      </c>
      <c r="I51" s="63">
        <v>0.6</v>
      </c>
    </row>
    <row r="52" spans="1:9" ht="21.75" thickBot="1" x14ac:dyDescent="0.3">
      <c r="A52" s="30" t="s">
        <v>130</v>
      </c>
      <c r="B52" s="31" t="str">
        <f>VLOOKUP(A52,'4'!A:B,2,0)</f>
        <v>자동차의 부분품</v>
      </c>
      <c r="C52" s="28"/>
      <c r="D52" s="47"/>
      <c r="E52" s="46"/>
      <c r="F52" s="47">
        <v>12673</v>
      </c>
      <c r="G52" s="46">
        <v>1.3</v>
      </c>
      <c r="H52" s="46">
        <v>-11.5</v>
      </c>
      <c r="I52" s="63">
        <v>-0.1</v>
      </c>
    </row>
    <row r="53" spans="1:9" ht="21.75" thickBot="1" x14ac:dyDescent="0.3">
      <c r="A53" s="30" t="s">
        <v>132</v>
      </c>
      <c r="B53" s="31" t="str">
        <f>VLOOKUP(A53,'4'!A:B,2,0)</f>
        <v>항공기류</v>
      </c>
      <c r="C53" s="28"/>
      <c r="D53" s="47"/>
      <c r="E53" s="46"/>
      <c r="F53" s="47">
        <v>4748</v>
      </c>
      <c r="G53" s="46">
        <v>0.5</v>
      </c>
      <c r="H53" s="46">
        <v>-86.8</v>
      </c>
      <c r="I53" s="63">
        <v>-2.8</v>
      </c>
    </row>
    <row r="54" spans="1:9" ht="21.75" thickBot="1" x14ac:dyDescent="0.3">
      <c r="A54" s="29" t="s">
        <v>134</v>
      </c>
      <c r="B54" s="30" t="str">
        <f>VLOOKUP(A54,'4'!A:B,2,0)</f>
        <v>기타</v>
      </c>
      <c r="C54" s="28"/>
      <c r="D54" s="47"/>
      <c r="E54" s="46"/>
      <c r="F54" s="47">
        <v>194850</v>
      </c>
      <c r="G54" s="46">
        <v>19.399999999999999</v>
      </c>
      <c r="H54" s="46">
        <v>0.5</v>
      </c>
      <c r="I54" s="63">
        <v>0.1</v>
      </c>
    </row>
    <row r="55" spans="1:9" ht="21.75" thickBot="1" x14ac:dyDescent="0.3">
      <c r="A55" s="30" t="s">
        <v>135</v>
      </c>
      <c r="B55" s="31" t="str">
        <f>VLOOKUP(A55,'4'!A:B,2,0)</f>
        <v>과학 광학 기기</v>
      </c>
      <c r="C55" s="28"/>
      <c r="D55" s="47"/>
      <c r="E55" s="46"/>
      <c r="F55" s="47">
        <v>46893</v>
      </c>
      <c r="G55" s="46">
        <v>4.7</v>
      </c>
      <c r="H55" s="46">
        <v>8.8000000000000007</v>
      </c>
      <c r="I55" s="63">
        <v>0.3</v>
      </c>
    </row>
    <row r="56" spans="1:9" ht="21.75" thickBot="1" x14ac:dyDescent="0.3">
      <c r="A56" s="30" t="s">
        <v>158</v>
      </c>
      <c r="B56" s="31" t="str">
        <f>VLOOKUP(A56,'4'!A:B,2,0)</f>
        <v>의류 및 관련 부속품</v>
      </c>
      <c r="C56" s="28"/>
      <c r="D56" s="47"/>
      <c r="E56" s="46"/>
      <c r="F56" s="47">
        <v>27419</v>
      </c>
      <c r="G56" s="46">
        <v>2.7</v>
      </c>
      <c r="H56" s="46">
        <v>8.9</v>
      </c>
      <c r="I56" s="63">
        <v>0.2</v>
      </c>
    </row>
    <row r="57" spans="1:9" ht="21.75" thickBot="1" x14ac:dyDescent="0.3">
      <c r="A57" s="30" t="s">
        <v>159</v>
      </c>
      <c r="B57" s="31" t="str">
        <f>VLOOKUP(A57,'4'!A:B,2,0)</f>
        <v>가구</v>
      </c>
      <c r="C57" s="28" t="s">
        <v>337</v>
      </c>
      <c r="D57" s="47">
        <v>2708</v>
      </c>
      <c r="E57" s="46">
        <v>1.3</v>
      </c>
      <c r="F57" s="47">
        <v>6465</v>
      </c>
      <c r="G57" s="46">
        <v>0.6</v>
      </c>
      <c r="H57" s="46">
        <v>19.600000000000001</v>
      </c>
      <c r="I57" s="63">
        <v>0.1</v>
      </c>
    </row>
    <row r="58" spans="1:9" ht="21.75" thickBot="1" x14ac:dyDescent="0.3">
      <c r="A58" s="30" t="s">
        <v>160</v>
      </c>
      <c r="B58" s="31" t="str">
        <f>VLOOKUP(A58,'4'!A:B,2,0)</f>
        <v>가방류</v>
      </c>
      <c r="C58" s="28"/>
      <c r="D58" s="47"/>
      <c r="E58" s="46"/>
      <c r="F58" s="47">
        <v>45403</v>
      </c>
      <c r="G58" s="46">
        <v>4.5</v>
      </c>
      <c r="H58" s="46">
        <v>2</v>
      </c>
      <c r="I58" s="63">
        <v>0.1</v>
      </c>
    </row>
    <row r="59" spans="1:9" ht="21" x14ac:dyDescent="0.25">
      <c r="A59" s="36" t="s">
        <v>412</v>
      </c>
      <c r="B59" s="36"/>
      <c r="C59" s="36"/>
      <c r="D59" s="66"/>
      <c r="E59" s="71"/>
      <c r="F59" s="66"/>
      <c r="G59" s="71"/>
      <c r="H59" s="71"/>
      <c r="I59" s="71"/>
    </row>
    <row r="60" spans="1:9" ht="21" x14ac:dyDescent="0.25">
      <c r="A60" s="37" t="str">
        <f>HLOOKUP(A59,'5'!58:59,2,0)</f>
        <v xml:space="preserve"> 변화율은 전년대비 변화율을 나타냅니다. 
 *를 붙인 수치는 전년대비 배율을 나타냅니다.</v>
      </c>
      <c r="B60" s="37"/>
      <c r="C60" s="37"/>
      <c r="D60" s="67"/>
      <c r="E60" s="72"/>
      <c r="F60" s="67"/>
      <c r="G60" s="72"/>
      <c r="H60" s="72"/>
      <c r="I60" s="72"/>
    </row>
    <row r="61" spans="1:9" ht="21" x14ac:dyDescent="0.25">
      <c r="A61" s="37"/>
      <c r="B61" s="37"/>
      <c r="C61" s="37"/>
      <c r="D61" s="67"/>
      <c r="E61" s="72"/>
      <c r="F61" s="67"/>
      <c r="G61" s="72"/>
      <c r="H61" s="72"/>
      <c r="I61" s="72"/>
    </row>
    <row r="62" spans="1:9" ht="21" x14ac:dyDescent="0.25">
      <c r="A62" s="37" t="s">
        <v>435</v>
      </c>
      <c r="B62" s="37"/>
      <c r="C62" s="37"/>
      <c r="D62" s="67"/>
      <c r="E62" s="72"/>
      <c r="F62" s="67"/>
      <c r="G62" s="72"/>
      <c r="H62" s="72"/>
      <c r="I62" s="72"/>
    </row>
    <row r="63" spans="1:9" ht="21" x14ac:dyDescent="0.25">
      <c r="A63" s="37" t="str">
        <f>HLOOKUP(A62,'5'!61:62,2,0)</f>
        <v xml:space="preserve"> 증감 기여도는 전년대비 증감 기여도입니다.</v>
      </c>
      <c r="B63" s="38"/>
      <c r="C63" s="38"/>
      <c r="D63" s="68"/>
      <c r="E63" s="72"/>
      <c r="F63" s="67"/>
      <c r="G63" s="72"/>
      <c r="H63" s="72"/>
      <c r="I63" s="72"/>
    </row>
    <row r="64" spans="1:9" x14ac:dyDescent="0.25">
      <c r="A64" s="19"/>
      <c r="B64" s="19"/>
      <c r="C64" s="19"/>
      <c r="D64" s="54"/>
      <c r="E64" s="60"/>
      <c r="F64" s="54"/>
      <c r="G64" s="60"/>
      <c r="H64" s="60"/>
      <c r="I64" s="64"/>
    </row>
    <row r="65" spans="1:9" ht="21" x14ac:dyDescent="0.25">
      <c r="A65" s="38" t="s">
        <v>436</v>
      </c>
      <c r="B65" s="45"/>
      <c r="C65" s="45"/>
      <c r="D65" s="54"/>
      <c r="E65" s="60"/>
      <c r="F65" s="54"/>
      <c r="G65" s="60"/>
      <c r="H65" s="60"/>
      <c r="I65" s="64"/>
    </row>
    <row r="66" spans="1:9" ht="21" x14ac:dyDescent="0.25">
      <c r="A66" s="38" t="s">
        <v>383</v>
      </c>
      <c r="B66" s="45"/>
      <c r="C66" s="45"/>
      <c r="D66" s="54"/>
      <c r="E66" s="60"/>
      <c r="F66" s="54"/>
      <c r="G66" s="60"/>
      <c r="H66" s="60"/>
      <c r="I66" s="64"/>
    </row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8F699-7195-42BA-9DBE-E84D0DBCCD2D}">
  <dimension ref="A1:I63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8.7109375" bestFit="1" customWidth="1"/>
    <col min="4" max="4" width="12.28515625" style="69" bestFit="1" customWidth="1"/>
    <col min="5" max="5" width="9.85546875" style="73" bestFit="1" customWidth="1"/>
    <col min="6" max="6" width="12.28515625" style="69" bestFit="1" customWidth="1"/>
    <col min="7" max="7" width="9.85546875" style="73" customWidth="1"/>
    <col min="8" max="8" width="9.85546875" style="73" bestFit="1" customWidth="1"/>
    <col min="9" max="9" width="15.5703125" style="73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8" t="s">
        <v>439</v>
      </c>
      <c r="B1" s="15"/>
      <c r="C1" s="24"/>
      <c r="D1" s="65"/>
      <c r="E1" s="70"/>
      <c r="F1" s="65"/>
      <c r="G1" s="74"/>
      <c r="H1" s="74"/>
      <c r="I1" s="74"/>
    </row>
    <row r="2" spans="1:9" ht="23.25" x14ac:dyDescent="0.25">
      <c r="A2" s="48" t="str">
        <f>VLOOKUP(A1,目次!B:C,2,0)</f>
        <v>주요 지역, 국가별 및 상품별 수입, 아시아</v>
      </c>
      <c r="B2" s="15"/>
      <c r="C2" s="24"/>
      <c r="D2" s="65"/>
      <c r="E2" s="70"/>
      <c r="F2" s="65"/>
      <c r="G2" s="74"/>
      <c r="H2" s="74"/>
      <c r="I2" s="74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VLOOKUP(A6,'4'!A:B,2,0)</f>
        <v>품명</v>
      </c>
      <c r="C6" s="18" t="str">
        <f>HLOOKUP(C5,'5'!5:6,2,0)</f>
        <v>단위</v>
      </c>
      <c r="D6" s="51" t="str">
        <f>HLOOKUP(D5,'5'!5:6,2,0)</f>
        <v>수량</v>
      </c>
      <c r="E6" s="57" t="str">
        <f>HLOOKUP(E5,'5'!5:6,2,0)</f>
        <v>변화율</v>
      </c>
      <c r="F6" s="51" t="str">
        <f>HLOOKUP(F5,'5'!5:6,2,0)</f>
        <v>가액</v>
      </c>
      <c r="G6" s="57" t="str">
        <f>HLOOKUP(G5,'5'!5:6,2,0)</f>
        <v>구성비</v>
      </c>
      <c r="H6" s="57" t="str">
        <f>HLOOKUP(H5,'5'!5:6,2,0)</f>
        <v>변화율</v>
      </c>
      <c r="I6" s="62" t="str">
        <f>HLOOKUP(I5,'5'!5:6,2,0)</f>
        <v>증감 기여도</v>
      </c>
    </row>
    <row r="7" spans="1:9" ht="21.75" thickBot="1" x14ac:dyDescent="0.3">
      <c r="A7" s="26" t="s">
        <v>33</v>
      </c>
      <c r="B7" s="27" t="str">
        <f>VLOOKUP(A7,'4'!A:B,2,0)</f>
        <v>총액</v>
      </c>
      <c r="C7" s="28"/>
      <c r="D7" s="47"/>
      <c r="E7" s="46"/>
      <c r="F7" s="47">
        <v>5038515</v>
      </c>
      <c r="G7" s="46">
        <v>100</v>
      </c>
      <c r="H7" s="46">
        <v>0.5</v>
      </c>
      <c r="I7" s="63">
        <v>0.5</v>
      </c>
    </row>
    <row r="8" spans="1:9" ht="21.75" thickBot="1" x14ac:dyDescent="0.3">
      <c r="A8" s="29" t="s">
        <v>87</v>
      </c>
      <c r="B8" s="30" t="str">
        <f>VLOOKUP(A8,'4'!A:B,2,0)</f>
        <v>식료품</v>
      </c>
      <c r="C8" s="28"/>
      <c r="D8" s="47"/>
      <c r="E8" s="46"/>
      <c r="F8" s="47">
        <v>302376</v>
      </c>
      <c r="G8" s="46">
        <v>6</v>
      </c>
      <c r="H8" s="46">
        <v>0</v>
      </c>
      <c r="I8" s="63">
        <v>0</v>
      </c>
    </row>
    <row r="9" spans="1:9" ht="21.75" thickBot="1" x14ac:dyDescent="0.3">
      <c r="A9" s="30" t="s">
        <v>138</v>
      </c>
      <c r="B9" s="31" t="str">
        <f>VLOOKUP(A9,'4'!A:B,2,0)</f>
        <v>어개류</v>
      </c>
      <c r="C9" s="28" t="s">
        <v>337</v>
      </c>
      <c r="D9" s="47">
        <v>82037</v>
      </c>
      <c r="E9" s="46">
        <v>-6.4</v>
      </c>
      <c r="F9" s="47">
        <v>83963</v>
      </c>
      <c r="G9" s="46">
        <v>1.7</v>
      </c>
      <c r="H9" s="46">
        <v>2</v>
      </c>
      <c r="I9" s="63">
        <v>0</v>
      </c>
    </row>
    <row r="10" spans="1:9" ht="21.75" thickBot="1" x14ac:dyDescent="0.3">
      <c r="A10" s="30" t="s">
        <v>139</v>
      </c>
      <c r="B10" s="31" t="str">
        <f>VLOOKUP(A10,'4'!A:B,2,0)</f>
        <v>육류</v>
      </c>
      <c r="C10" s="28" t="s">
        <v>337</v>
      </c>
      <c r="D10" s="47">
        <v>69246</v>
      </c>
      <c r="E10" s="46">
        <v>-1</v>
      </c>
      <c r="F10" s="47">
        <v>43235</v>
      </c>
      <c r="G10" s="46">
        <v>0.9</v>
      </c>
      <c r="H10" s="46">
        <v>1.7</v>
      </c>
      <c r="I10" s="63">
        <v>0</v>
      </c>
    </row>
    <row r="11" spans="1:9" ht="21.75" thickBot="1" x14ac:dyDescent="0.3">
      <c r="A11" s="30" t="s">
        <v>140</v>
      </c>
      <c r="B11" s="31" t="str">
        <f>VLOOKUP(A11,'4'!A:B,2,0)</f>
        <v>곡물류</v>
      </c>
      <c r="C11" s="28" t="s">
        <v>337</v>
      </c>
      <c r="D11" s="47">
        <v>62068</v>
      </c>
      <c r="E11" s="46">
        <v>49</v>
      </c>
      <c r="F11" s="47">
        <v>12598</v>
      </c>
      <c r="G11" s="46">
        <v>0.3</v>
      </c>
      <c r="H11" s="46">
        <v>17</v>
      </c>
      <c r="I11" s="63">
        <v>0</v>
      </c>
    </row>
    <row r="12" spans="1:9" ht="21.75" thickBot="1" x14ac:dyDescent="0.3">
      <c r="A12" s="30" t="s">
        <v>141</v>
      </c>
      <c r="B12" s="31" t="str">
        <f>VLOOKUP(A12,'4'!A:B,2,0)</f>
        <v>채소</v>
      </c>
      <c r="C12" s="28" t="s">
        <v>337</v>
      </c>
      <c r="D12" s="47">
        <v>172121</v>
      </c>
      <c r="E12" s="46">
        <v>7.1</v>
      </c>
      <c r="F12" s="47">
        <v>44134</v>
      </c>
      <c r="G12" s="46">
        <v>0.9</v>
      </c>
      <c r="H12" s="46">
        <v>0.3</v>
      </c>
      <c r="I12" s="63">
        <v>0</v>
      </c>
    </row>
    <row r="13" spans="1:9" ht="21.75" thickBot="1" x14ac:dyDescent="0.3">
      <c r="A13" s="30" t="s">
        <v>142</v>
      </c>
      <c r="B13" s="31" t="str">
        <f>VLOOKUP(A13,'4'!A:B,2,0)</f>
        <v>과실</v>
      </c>
      <c r="C13" s="28" t="s">
        <v>337</v>
      </c>
      <c r="D13" s="47">
        <v>133080</v>
      </c>
      <c r="E13" s="46">
        <v>2.2000000000000002</v>
      </c>
      <c r="F13" s="47">
        <v>28260</v>
      </c>
      <c r="G13" s="46">
        <v>0.6</v>
      </c>
      <c r="H13" s="46">
        <v>-0.3</v>
      </c>
      <c r="I13" s="63">
        <v>0</v>
      </c>
    </row>
    <row r="14" spans="1:9" ht="21.75" thickBot="1" x14ac:dyDescent="0.3">
      <c r="A14" s="29" t="s">
        <v>88</v>
      </c>
      <c r="B14" s="30" t="str">
        <f>VLOOKUP(A14,'4'!A:B,2,0)</f>
        <v>원료품</v>
      </c>
      <c r="C14" s="28"/>
      <c r="D14" s="47"/>
      <c r="E14" s="46"/>
      <c r="F14" s="47">
        <v>172990</v>
      </c>
      <c r="G14" s="46">
        <v>3.4</v>
      </c>
      <c r="H14" s="46">
        <v>-7.7</v>
      </c>
      <c r="I14" s="63">
        <v>-0.3</v>
      </c>
    </row>
    <row r="15" spans="1:9" ht="21.75" thickBot="1" x14ac:dyDescent="0.3">
      <c r="A15" s="30" t="s">
        <v>143</v>
      </c>
      <c r="B15" s="31" t="str">
        <f>VLOOKUP(A15,'4'!A:B,2,0)</f>
        <v>목재</v>
      </c>
      <c r="C15" s="28"/>
      <c r="D15" s="47"/>
      <c r="E15" s="46"/>
      <c r="F15" s="47">
        <v>3405</v>
      </c>
      <c r="G15" s="46">
        <v>0.1</v>
      </c>
      <c r="H15" s="46">
        <v>14.6</v>
      </c>
      <c r="I15" s="63">
        <v>0</v>
      </c>
    </row>
    <row r="16" spans="1:9" ht="21.75" thickBot="1" x14ac:dyDescent="0.3">
      <c r="A16" s="30" t="s">
        <v>144</v>
      </c>
      <c r="B16" s="31" t="str">
        <f>VLOOKUP(A16,'4'!A:B,2,0)</f>
        <v>비철금속광</v>
      </c>
      <c r="C16" s="28" t="s">
        <v>368</v>
      </c>
      <c r="D16" s="47">
        <v>44</v>
      </c>
      <c r="E16" s="46">
        <v>-71.7</v>
      </c>
      <c r="F16" s="47">
        <v>47132</v>
      </c>
      <c r="G16" s="46">
        <v>0.9</v>
      </c>
      <c r="H16" s="46">
        <v>11.2</v>
      </c>
      <c r="I16" s="63">
        <v>0.1</v>
      </c>
    </row>
    <row r="17" spans="1:9" ht="21.75" thickBot="1" x14ac:dyDescent="0.3">
      <c r="A17" s="30" t="s">
        <v>145</v>
      </c>
      <c r="B17" s="31" t="str">
        <f>VLOOKUP(A17,'4'!A:B,2,0)</f>
        <v>철광석</v>
      </c>
      <c r="C17" s="28" t="s">
        <v>368</v>
      </c>
      <c r="D17" s="47" t="s">
        <v>433</v>
      </c>
      <c r="E17" s="46" t="s">
        <v>445</v>
      </c>
      <c r="F17" s="47" t="s">
        <v>433</v>
      </c>
      <c r="G17" s="46" t="s">
        <v>433</v>
      </c>
      <c r="H17" s="46" t="s">
        <v>445</v>
      </c>
      <c r="I17" s="63">
        <v>0</v>
      </c>
    </row>
    <row r="18" spans="1:9" ht="21.75" thickBot="1" x14ac:dyDescent="0.3">
      <c r="A18" s="30" t="s">
        <v>146</v>
      </c>
      <c r="B18" s="31" t="str">
        <f>VLOOKUP(A18,'4'!A:B,2,0)</f>
        <v>대두</v>
      </c>
      <c r="C18" s="28" t="s">
        <v>337</v>
      </c>
      <c r="D18" s="47">
        <v>905</v>
      </c>
      <c r="E18" s="46">
        <v>7.1</v>
      </c>
      <c r="F18" s="47">
        <v>140</v>
      </c>
      <c r="G18" s="46">
        <v>0</v>
      </c>
      <c r="H18" s="46">
        <v>5.5</v>
      </c>
      <c r="I18" s="63">
        <v>0</v>
      </c>
    </row>
    <row r="19" spans="1:9" ht="21.75" thickBot="1" x14ac:dyDescent="0.3">
      <c r="A19" s="29" t="s">
        <v>89</v>
      </c>
      <c r="B19" s="30" t="str">
        <f>VLOOKUP(A19,'4'!A:B,2,0)</f>
        <v>광물성 원료</v>
      </c>
      <c r="C19" s="28"/>
      <c r="D19" s="47"/>
      <c r="E19" s="46"/>
      <c r="F19" s="47">
        <v>264008</v>
      </c>
      <c r="G19" s="46">
        <v>5.2</v>
      </c>
      <c r="H19" s="46">
        <v>-6.4</v>
      </c>
      <c r="I19" s="63">
        <v>-0.4</v>
      </c>
    </row>
    <row r="20" spans="1:9" ht="21.75" thickBot="1" x14ac:dyDescent="0.3">
      <c r="A20" s="30" t="s">
        <v>147</v>
      </c>
      <c r="B20" s="31" t="str">
        <f>VLOOKUP(A20,'4'!A:B,2,0)</f>
        <v>원유 및 조유</v>
      </c>
      <c r="C20" s="28" t="s">
        <v>345</v>
      </c>
      <c r="D20" s="47">
        <v>118</v>
      </c>
      <c r="E20" s="46">
        <v>-9.1999999999999993</v>
      </c>
      <c r="F20" s="47">
        <v>7557</v>
      </c>
      <c r="G20" s="46">
        <v>0.1</v>
      </c>
      <c r="H20" s="46">
        <v>-23</v>
      </c>
      <c r="I20" s="63">
        <v>0</v>
      </c>
    </row>
    <row r="21" spans="1:9" ht="21.75" thickBot="1" x14ac:dyDescent="0.3">
      <c r="A21" s="30" t="s">
        <v>148</v>
      </c>
      <c r="B21" s="31" t="str">
        <f>VLOOKUP(A21,'4'!A:B,2,0)</f>
        <v>석유제품</v>
      </c>
      <c r="C21" s="28"/>
      <c r="D21" s="47"/>
      <c r="E21" s="46"/>
      <c r="F21" s="47">
        <v>81948</v>
      </c>
      <c r="G21" s="46">
        <v>1.6</v>
      </c>
      <c r="H21" s="46">
        <v>-21.9</v>
      </c>
      <c r="I21" s="63">
        <v>-0.5</v>
      </c>
    </row>
    <row r="22" spans="1:9" ht="21.75" thickBot="1" x14ac:dyDescent="0.3">
      <c r="A22" s="30" t="s">
        <v>149</v>
      </c>
      <c r="B22" s="31" t="str">
        <f>VLOOKUP(A22,'4'!A:B,2,0)</f>
        <v>휘발유</v>
      </c>
      <c r="C22" s="28" t="s">
        <v>345</v>
      </c>
      <c r="D22" s="47">
        <v>679</v>
      </c>
      <c r="E22" s="46">
        <v>-23.7</v>
      </c>
      <c r="F22" s="47">
        <v>48751</v>
      </c>
      <c r="G22" s="46">
        <v>1</v>
      </c>
      <c r="H22" s="46">
        <v>-26.6</v>
      </c>
      <c r="I22" s="63">
        <v>-0.4</v>
      </c>
    </row>
    <row r="23" spans="1:9" ht="21.75" thickBot="1" x14ac:dyDescent="0.3">
      <c r="A23" s="30" t="s">
        <v>150</v>
      </c>
      <c r="B23" s="31" t="str">
        <f>VLOOKUP(A23,'4'!A:B,2,0)</f>
        <v>액화 천연 가스</v>
      </c>
      <c r="C23" s="28" t="s">
        <v>368</v>
      </c>
      <c r="D23" s="47">
        <v>1543</v>
      </c>
      <c r="E23" s="46">
        <v>38.700000000000003</v>
      </c>
      <c r="F23" s="47">
        <v>122969</v>
      </c>
      <c r="G23" s="46">
        <v>2.4</v>
      </c>
      <c r="H23" s="46">
        <v>20.3</v>
      </c>
      <c r="I23" s="63">
        <v>0.4</v>
      </c>
    </row>
    <row r="24" spans="1:9" ht="21.75" thickBot="1" x14ac:dyDescent="0.3">
      <c r="A24" s="30" t="s">
        <v>151</v>
      </c>
      <c r="B24" s="31" t="str">
        <f>VLOOKUP(A24,'4'!A:B,2,0)</f>
        <v>액화 석유 가스</v>
      </c>
      <c r="C24" s="28" t="s">
        <v>368</v>
      </c>
      <c r="D24" s="47">
        <v>2</v>
      </c>
      <c r="E24" s="46">
        <v>-20.9</v>
      </c>
      <c r="F24" s="47">
        <v>660</v>
      </c>
      <c r="G24" s="46">
        <v>0</v>
      </c>
      <c r="H24" s="46">
        <v>-21</v>
      </c>
      <c r="I24" s="63">
        <v>0</v>
      </c>
    </row>
    <row r="25" spans="1:9" ht="21.75" thickBot="1" x14ac:dyDescent="0.3">
      <c r="A25" s="30" t="s">
        <v>152</v>
      </c>
      <c r="B25" s="31" t="str">
        <f>VLOOKUP(A25,'4'!A:B,2,0)</f>
        <v>석탄</v>
      </c>
      <c r="C25" s="28" t="s">
        <v>368</v>
      </c>
      <c r="D25" s="47">
        <v>2516</v>
      </c>
      <c r="E25" s="46">
        <v>-7</v>
      </c>
      <c r="F25" s="47">
        <v>47439</v>
      </c>
      <c r="G25" s="46">
        <v>0.9</v>
      </c>
      <c r="H25" s="46">
        <v>-22.3</v>
      </c>
      <c r="I25" s="63">
        <v>-0.3</v>
      </c>
    </row>
    <row r="26" spans="1:9" ht="21.75" thickBot="1" x14ac:dyDescent="0.3">
      <c r="A26" s="30" t="s">
        <v>153</v>
      </c>
      <c r="B26" s="32" t="str">
        <f>VLOOKUP(A26,'4'!A:B,2,0)</f>
        <v>일반탄</v>
      </c>
      <c r="C26" s="28" t="s">
        <v>368</v>
      </c>
      <c r="D26" s="47">
        <v>1167</v>
      </c>
      <c r="E26" s="46">
        <v>0.6</v>
      </c>
      <c r="F26" s="47">
        <v>19396</v>
      </c>
      <c r="G26" s="46">
        <v>0.4</v>
      </c>
      <c r="H26" s="46">
        <v>-15.9</v>
      </c>
      <c r="I26" s="63">
        <v>-0.1</v>
      </c>
    </row>
    <row r="27" spans="1:9" ht="21.75" thickBot="1" x14ac:dyDescent="0.3">
      <c r="A27" s="29" t="s">
        <v>90</v>
      </c>
      <c r="B27" s="30" t="str">
        <f>VLOOKUP(A27,'4'!A:B,2,0)</f>
        <v>화학제품</v>
      </c>
      <c r="C27" s="28"/>
      <c r="D27" s="47"/>
      <c r="E27" s="46"/>
      <c r="F27" s="47">
        <v>368649</v>
      </c>
      <c r="G27" s="46">
        <v>7.3</v>
      </c>
      <c r="H27" s="46">
        <v>-6.9</v>
      </c>
      <c r="I27" s="63">
        <v>-0.5</v>
      </c>
    </row>
    <row r="28" spans="1:9" ht="21.75" thickBot="1" x14ac:dyDescent="0.3">
      <c r="A28" s="30" t="s">
        <v>91</v>
      </c>
      <c r="B28" s="31" t="str">
        <f>VLOOKUP(A28,'4'!A:B,2,0)</f>
        <v>유기화합물</v>
      </c>
      <c r="C28" s="28"/>
      <c r="D28" s="47"/>
      <c r="E28" s="46"/>
      <c r="F28" s="47">
        <v>88122</v>
      </c>
      <c r="G28" s="46">
        <v>1.7</v>
      </c>
      <c r="H28" s="46">
        <v>-19.899999999999999</v>
      </c>
      <c r="I28" s="63">
        <v>-0.4</v>
      </c>
    </row>
    <row r="29" spans="1:9" ht="21.75" thickBot="1" x14ac:dyDescent="0.3">
      <c r="A29" s="30" t="s">
        <v>92</v>
      </c>
      <c r="B29" s="31" t="str">
        <f>VLOOKUP(A29,'4'!A:B,2,0)</f>
        <v>의약품</v>
      </c>
      <c r="C29" s="28" t="s">
        <v>336</v>
      </c>
      <c r="D29" s="47">
        <v>5737020</v>
      </c>
      <c r="E29" s="46">
        <v>-13.4</v>
      </c>
      <c r="F29" s="47">
        <v>30811</v>
      </c>
      <c r="G29" s="46">
        <v>0.6</v>
      </c>
      <c r="H29" s="46">
        <v>-9.6</v>
      </c>
      <c r="I29" s="63">
        <v>-0.1</v>
      </c>
    </row>
    <row r="30" spans="1:9" ht="21.75" thickBot="1" x14ac:dyDescent="0.3">
      <c r="A30" s="29" t="s">
        <v>94</v>
      </c>
      <c r="B30" s="30" t="str">
        <f>VLOOKUP(A30,'4'!A:B,2,0)</f>
        <v>원료별 제품</v>
      </c>
      <c r="C30" s="28"/>
      <c r="D30" s="47"/>
      <c r="E30" s="46"/>
      <c r="F30" s="47">
        <v>539095</v>
      </c>
      <c r="G30" s="46">
        <v>10.7</v>
      </c>
      <c r="H30" s="46">
        <v>-3.2</v>
      </c>
      <c r="I30" s="63">
        <v>-0.4</v>
      </c>
    </row>
    <row r="31" spans="1:9" ht="21.75" thickBot="1" x14ac:dyDescent="0.3">
      <c r="A31" s="30" t="s">
        <v>95</v>
      </c>
      <c r="B31" s="31" t="str">
        <f>VLOOKUP(A31,'4'!A:B,2,0)</f>
        <v>철강</v>
      </c>
      <c r="C31" s="28" t="s">
        <v>337</v>
      </c>
      <c r="D31" s="47">
        <v>516695</v>
      </c>
      <c r="E31" s="46">
        <v>-13.5</v>
      </c>
      <c r="F31" s="47">
        <v>77689</v>
      </c>
      <c r="G31" s="46">
        <v>1.5</v>
      </c>
      <c r="H31" s="46">
        <v>-16.8</v>
      </c>
      <c r="I31" s="63">
        <v>-0.3</v>
      </c>
    </row>
    <row r="32" spans="1:9" ht="21.75" thickBot="1" x14ac:dyDescent="0.3">
      <c r="A32" s="30" t="s">
        <v>96</v>
      </c>
      <c r="B32" s="31" t="str">
        <f>VLOOKUP(A32,'4'!A:B,2,0)</f>
        <v>비철금속</v>
      </c>
      <c r="C32" s="28" t="s">
        <v>337</v>
      </c>
      <c r="D32" s="47">
        <v>97172</v>
      </c>
      <c r="E32" s="46">
        <v>-7.4</v>
      </c>
      <c r="F32" s="47">
        <v>90873</v>
      </c>
      <c r="G32" s="46">
        <v>1.8</v>
      </c>
      <c r="H32" s="46">
        <v>6.6</v>
      </c>
      <c r="I32" s="63">
        <v>0.1</v>
      </c>
    </row>
    <row r="33" spans="1:9" ht="21.75" thickBot="1" x14ac:dyDescent="0.3">
      <c r="A33" s="30" t="s">
        <v>97</v>
      </c>
      <c r="B33" s="31" t="str">
        <f>VLOOKUP(A33,'4'!A:B,2,0)</f>
        <v>금속제품</v>
      </c>
      <c r="C33" s="28"/>
      <c r="D33" s="47"/>
      <c r="E33" s="46"/>
      <c r="F33" s="47">
        <v>113036</v>
      </c>
      <c r="G33" s="46">
        <v>2.2000000000000002</v>
      </c>
      <c r="H33" s="46">
        <v>-5.5</v>
      </c>
      <c r="I33" s="63">
        <v>-0.1</v>
      </c>
    </row>
    <row r="34" spans="1:9" ht="21.75" thickBot="1" x14ac:dyDescent="0.3">
      <c r="A34" s="30" t="s">
        <v>98</v>
      </c>
      <c r="B34" s="31" t="str">
        <f>VLOOKUP(A34,'4'!A:B,2,0)</f>
        <v>직물용 실 및 섬유제품</v>
      </c>
      <c r="C34" s="28"/>
      <c r="D34" s="47"/>
      <c r="E34" s="46"/>
      <c r="F34" s="47">
        <v>93019</v>
      </c>
      <c r="G34" s="46">
        <v>1.8</v>
      </c>
      <c r="H34" s="46">
        <v>-0.4</v>
      </c>
      <c r="I34" s="63">
        <v>0</v>
      </c>
    </row>
    <row r="35" spans="1:9" ht="21.75" thickBot="1" x14ac:dyDescent="0.3">
      <c r="A35" s="30" t="s">
        <v>99</v>
      </c>
      <c r="B35" s="31" t="str">
        <f>VLOOKUP(A35,'4'!A:B,2,0)</f>
        <v>비금속 철물제품</v>
      </c>
      <c r="C35" s="28"/>
      <c r="D35" s="47"/>
      <c r="E35" s="46"/>
      <c r="F35" s="47">
        <v>46787</v>
      </c>
      <c r="G35" s="46">
        <v>0.9</v>
      </c>
      <c r="H35" s="46">
        <v>-3.7</v>
      </c>
      <c r="I35" s="63">
        <v>0</v>
      </c>
    </row>
    <row r="36" spans="1:9" ht="21.75" thickBot="1" x14ac:dyDescent="0.3">
      <c r="A36" s="30" t="s">
        <v>154</v>
      </c>
      <c r="B36" s="31" t="str">
        <f>VLOOKUP(A36,'4'!A:B,2,0)</f>
        <v>목제품 등; 가구 제외</v>
      </c>
      <c r="C36" s="28"/>
      <c r="D36" s="47"/>
      <c r="E36" s="46"/>
      <c r="F36" s="47">
        <v>56962</v>
      </c>
      <c r="G36" s="46">
        <v>1.1000000000000001</v>
      </c>
      <c r="H36" s="46">
        <v>-0.1</v>
      </c>
      <c r="I36" s="63">
        <v>0</v>
      </c>
    </row>
    <row r="37" spans="1:9" ht="21.75" thickBot="1" x14ac:dyDescent="0.3">
      <c r="A37" s="29" t="s">
        <v>102</v>
      </c>
      <c r="B37" s="30" t="str">
        <f>VLOOKUP(A37,'4'!A:B,2,0)</f>
        <v>일반 기계</v>
      </c>
      <c r="C37" s="28"/>
      <c r="D37" s="47"/>
      <c r="E37" s="46"/>
      <c r="F37" s="47">
        <v>638915</v>
      </c>
      <c r="G37" s="46">
        <v>12.7</v>
      </c>
      <c r="H37" s="46">
        <v>6.1</v>
      </c>
      <c r="I37" s="63">
        <v>0.7</v>
      </c>
    </row>
    <row r="38" spans="1:9" ht="21.75" thickBot="1" x14ac:dyDescent="0.3">
      <c r="A38" s="30" t="s">
        <v>103</v>
      </c>
      <c r="B38" s="31" t="str">
        <f>VLOOKUP(A38,'4'!A:B,2,0)</f>
        <v>원동기</v>
      </c>
      <c r="C38" s="28" t="s">
        <v>337</v>
      </c>
      <c r="D38" s="47">
        <v>23817</v>
      </c>
      <c r="E38" s="46">
        <v>10.9</v>
      </c>
      <c r="F38" s="47">
        <v>37587</v>
      </c>
      <c r="G38" s="46">
        <v>0.7</v>
      </c>
      <c r="H38" s="46">
        <v>16.8</v>
      </c>
      <c r="I38" s="63">
        <v>0.1</v>
      </c>
    </row>
    <row r="39" spans="1:9" ht="42.75" thickBot="1" x14ac:dyDescent="0.3">
      <c r="A39" s="30" t="s">
        <v>104</v>
      </c>
      <c r="B39" s="31" t="str">
        <f>VLOOKUP(A39,'4'!A:B,2,0)</f>
        <v>전산기류, 주변기기 포함</v>
      </c>
      <c r="C39" s="28" t="s">
        <v>342</v>
      </c>
      <c r="D39" s="47">
        <v>8543</v>
      </c>
      <c r="E39" s="46">
        <v>12</v>
      </c>
      <c r="F39" s="47">
        <v>283738</v>
      </c>
      <c r="G39" s="46">
        <v>5.6</v>
      </c>
      <c r="H39" s="46">
        <v>17.399999999999999</v>
      </c>
      <c r="I39" s="63">
        <v>0.8</v>
      </c>
    </row>
    <row r="40" spans="1:9" ht="21.75" thickBot="1" x14ac:dyDescent="0.3">
      <c r="A40" s="30" t="s">
        <v>105</v>
      </c>
      <c r="B40" s="31" t="str">
        <f>VLOOKUP(A40,'4'!A:B,2,0)</f>
        <v>전산기류의 부분품</v>
      </c>
      <c r="C40" s="28" t="s">
        <v>337</v>
      </c>
      <c r="D40" s="47">
        <v>6695</v>
      </c>
      <c r="E40" s="46">
        <v>-12.2</v>
      </c>
      <c r="F40" s="47">
        <v>44742</v>
      </c>
      <c r="G40" s="46">
        <v>0.9</v>
      </c>
      <c r="H40" s="46">
        <v>-8.1999999999999993</v>
      </c>
      <c r="I40" s="63">
        <v>-0.1</v>
      </c>
    </row>
    <row r="41" spans="1:9" ht="21.75" thickBot="1" x14ac:dyDescent="0.3">
      <c r="A41" s="29" t="s">
        <v>114</v>
      </c>
      <c r="B41" s="30" t="str">
        <f>VLOOKUP(A41,'4'!A:B,2,0)</f>
        <v>전기 기기</v>
      </c>
      <c r="C41" s="28"/>
      <c r="D41" s="47"/>
      <c r="E41" s="46"/>
      <c r="F41" s="47">
        <v>1575900</v>
      </c>
      <c r="G41" s="46">
        <v>31.3</v>
      </c>
      <c r="H41" s="46">
        <v>1</v>
      </c>
      <c r="I41" s="63">
        <v>0.3</v>
      </c>
    </row>
    <row r="42" spans="1:9" ht="21.75" thickBot="1" x14ac:dyDescent="0.3">
      <c r="A42" s="30" t="s">
        <v>115</v>
      </c>
      <c r="B42" s="31" t="str">
        <f>VLOOKUP(A42,'4'!A:B,2,0)</f>
        <v>반도체 등 전자부품</v>
      </c>
      <c r="C42" s="28"/>
      <c r="D42" s="47"/>
      <c r="E42" s="46"/>
      <c r="F42" s="47">
        <v>328247</v>
      </c>
      <c r="G42" s="46">
        <v>6.5</v>
      </c>
      <c r="H42" s="46">
        <v>5.6</v>
      </c>
      <c r="I42" s="63">
        <v>0.3</v>
      </c>
    </row>
    <row r="43" spans="1:9" ht="21.75" thickBot="1" x14ac:dyDescent="0.3">
      <c r="A43" s="30" t="s">
        <v>116</v>
      </c>
      <c r="B43" s="32" t="str">
        <f>VLOOKUP(A43,'4'!A:B,2,0)</f>
        <v>IC</v>
      </c>
      <c r="C43" s="28" t="s">
        <v>343</v>
      </c>
      <c r="D43" s="47">
        <v>1674</v>
      </c>
      <c r="E43" s="46">
        <v>8.3000000000000007</v>
      </c>
      <c r="F43" s="47">
        <v>286303</v>
      </c>
      <c r="G43" s="46">
        <v>5.7</v>
      </c>
      <c r="H43" s="46">
        <v>7.4</v>
      </c>
      <c r="I43" s="63">
        <v>0.4</v>
      </c>
    </row>
    <row r="44" spans="1:9" ht="42.75" thickBot="1" x14ac:dyDescent="0.3">
      <c r="A44" s="30" t="s">
        <v>155</v>
      </c>
      <c r="B44" s="31" t="str">
        <f>VLOOKUP(A44,'4'!A:B,2,0)</f>
        <v>절연 전선 및 절연 케이블</v>
      </c>
      <c r="C44" s="28" t="s">
        <v>337</v>
      </c>
      <c r="D44" s="47">
        <v>35490</v>
      </c>
      <c r="E44" s="46">
        <v>-4.0999999999999996</v>
      </c>
      <c r="F44" s="47">
        <v>111522</v>
      </c>
      <c r="G44" s="46">
        <v>2.2000000000000002</v>
      </c>
      <c r="H44" s="46">
        <v>1.5</v>
      </c>
      <c r="I44" s="63">
        <v>0</v>
      </c>
    </row>
    <row r="45" spans="1:9" ht="42.75" thickBot="1" x14ac:dyDescent="0.3">
      <c r="A45" s="30" t="s">
        <v>156</v>
      </c>
      <c r="B45" s="31" t="str">
        <f>VLOOKUP(A45,'4'!A:B,2,0)</f>
        <v>음향 영상 기기, 부품 포함</v>
      </c>
      <c r="C45" s="28"/>
      <c r="D45" s="47"/>
      <c r="E45" s="46"/>
      <c r="F45" s="47">
        <v>140077</v>
      </c>
      <c r="G45" s="46">
        <v>2.8</v>
      </c>
      <c r="H45" s="46">
        <v>1.4</v>
      </c>
      <c r="I45" s="63">
        <v>0</v>
      </c>
    </row>
    <row r="46" spans="1:9" ht="21.75" thickBot="1" x14ac:dyDescent="0.3">
      <c r="A46" s="30" t="s">
        <v>121</v>
      </c>
      <c r="B46" s="31" t="str">
        <f>VLOOKUP(A46,'4'!A:B,2,0)</f>
        <v>중전 기기</v>
      </c>
      <c r="C46" s="28"/>
      <c r="D46" s="47"/>
      <c r="E46" s="46"/>
      <c r="F46" s="47">
        <v>77154</v>
      </c>
      <c r="G46" s="46">
        <v>1.5</v>
      </c>
      <c r="H46" s="46">
        <v>4.5999999999999996</v>
      </c>
      <c r="I46" s="63">
        <v>0.1</v>
      </c>
    </row>
    <row r="47" spans="1:9" ht="21.75" thickBot="1" x14ac:dyDescent="0.3">
      <c r="A47" s="30" t="s">
        <v>122</v>
      </c>
      <c r="B47" s="31" t="str">
        <f>VLOOKUP(A47,'4'!A:B,2,0)</f>
        <v>통신기</v>
      </c>
      <c r="C47" s="28"/>
      <c r="D47" s="47"/>
      <c r="E47" s="46"/>
      <c r="F47" s="47">
        <v>580423</v>
      </c>
      <c r="G47" s="46">
        <v>11.5</v>
      </c>
      <c r="H47" s="46">
        <v>-4.8</v>
      </c>
      <c r="I47" s="63">
        <v>-0.6</v>
      </c>
    </row>
    <row r="48" spans="1:9" ht="21.75" thickBot="1" x14ac:dyDescent="0.3">
      <c r="A48" s="30" t="s">
        <v>157</v>
      </c>
      <c r="B48" s="32" t="str">
        <f>VLOOKUP(A48,'4'!A:B,2,0)</f>
        <v>전화기</v>
      </c>
      <c r="C48" s="28" t="s">
        <v>341</v>
      </c>
      <c r="D48" s="47">
        <v>4411662</v>
      </c>
      <c r="E48" s="46">
        <v>-6.7</v>
      </c>
      <c r="F48" s="47">
        <v>469405</v>
      </c>
      <c r="G48" s="46">
        <v>9.3000000000000007</v>
      </c>
      <c r="H48" s="46">
        <v>-5.2</v>
      </c>
      <c r="I48" s="63">
        <v>-0.5</v>
      </c>
    </row>
    <row r="49" spans="1:9" ht="21.75" thickBot="1" x14ac:dyDescent="0.3">
      <c r="A49" s="30" t="s">
        <v>123</v>
      </c>
      <c r="B49" s="31" t="str">
        <f>VLOOKUP(A49,'4'!A:B,2,0)</f>
        <v>전기 계측 기기</v>
      </c>
      <c r="C49" s="28"/>
      <c r="D49" s="47"/>
      <c r="E49" s="46"/>
      <c r="F49" s="47">
        <v>51726</v>
      </c>
      <c r="G49" s="46">
        <v>1</v>
      </c>
      <c r="H49" s="46">
        <v>26.6</v>
      </c>
      <c r="I49" s="63">
        <v>0.2</v>
      </c>
    </row>
    <row r="50" spans="1:9" ht="21.75" thickBot="1" x14ac:dyDescent="0.3">
      <c r="A50" s="29" t="s">
        <v>126</v>
      </c>
      <c r="B50" s="30" t="str">
        <f>VLOOKUP(A50,'4'!A:B,2,0)</f>
        <v>수송용 기기</v>
      </c>
      <c r="C50" s="28"/>
      <c r="D50" s="47"/>
      <c r="E50" s="46"/>
      <c r="F50" s="47">
        <v>165316</v>
      </c>
      <c r="G50" s="46">
        <v>3.3</v>
      </c>
      <c r="H50" s="46">
        <v>2.6</v>
      </c>
      <c r="I50" s="63">
        <v>0.1</v>
      </c>
    </row>
    <row r="51" spans="1:9" ht="21.75" thickBot="1" x14ac:dyDescent="0.3">
      <c r="A51" s="30" t="s">
        <v>127</v>
      </c>
      <c r="B51" s="31" t="str">
        <f>VLOOKUP(A51,'4'!A:B,2,0)</f>
        <v>자동차</v>
      </c>
      <c r="C51" s="28" t="s">
        <v>341</v>
      </c>
      <c r="D51" s="47">
        <v>14421</v>
      </c>
      <c r="E51" s="46">
        <v>-0.8</v>
      </c>
      <c r="F51" s="47">
        <v>40659</v>
      </c>
      <c r="G51" s="46">
        <v>0.8</v>
      </c>
      <c r="H51" s="46">
        <v>6</v>
      </c>
      <c r="I51" s="63">
        <v>0</v>
      </c>
    </row>
    <row r="52" spans="1:9" ht="21.75" thickBot="1" x14ac:dyDescent="0.3">
      <c r="A52" s="30" t="s">
        <v>130</v>
      </c>
      <c r="B52" s="31" t="str">
        <f>VLOOKUP(A52,'4'!A:B,2,0)</f>
        <v>자동차의 부분품</v>
      </c>
      <c r="C52" s="28"/>
      <c r="D52" s="47"/>
      <c r="E52" s="46"/>
      <c r="F52" s="47">
        <v>92107</v>
      </c>
      <c r="G52" s="46">
        <v>1.8</v>
      </c>
      <c r="H52" s="46">
        <v>-0.9</v>
      </c>
      <c r="I52" s="63">
        <v>0</v>
      </c>
    </row>
    <row r="53" spans="1:9" ht="21.75" thickBot="1" x14ac:dyDescent="0.3">
      <c r="A53" s="30" t="s">
        <v>132</v>
      </c>
      <c r="B53" s="31" t="str">
        <f>VLOOKUP(A53,'4'!A:B,2,0)</f>
        <v>항공기류</v>
      </c>
      <c r="C53" s="28"/>
      <c r="D53" s="47"/>
      <c r="E53" s="46"/>
      <c r="F53" s="47">
        <v>5138</v>
      </c>
      <c r="G53" s="46">
        <v>0.1</v>
      </c>
      <c r="H53" s="46">
        <v>75.5</v>
      </c>
      <c r="I53" s="63">
        <v>0</v>
      </c>
    </row>
    <row r="54" spans="1:9" ht="21.75" thickBot="1" x14ac:dyDescent="0.3">
      <c r="A54" s="29" t="s">
        <v>134</v>
      </c>
      <c r="B54" s="30" t="str">
        <f>VLOOKUP(A54,'4'!A:B,2,0)</f>
        <v>기타</v>
      </c>
      <c r="C54" s="28"/>
      <c r="D54" s="47"/>
      <c r="E54" s="46"/>
      <c r="F54" s="47">
        <v>1011266</v>
      </c>
      <c r="G54" s="46">
        <v>20.100000000000001</v>
      </c>
      <c r="H54" s="46">
        <v>4.5999999999999996</v>
      </c>
      <c r="I54" s="63">
        <v>0.9</v>
      </c>
    </row>
    <row r="55" spans="1:9" ht="21.75" thickBot="1" x14ac:dyDescent="0.3">
      <c r="A55" s="30" t="s">
        <v>135</v>
      </c>
      <c r="B55" s="31" t="str">
        <f>VLOOKUP(A55,'4'!A:B,2,0)</f>
        <v>과학 광학 기기</v>
      </c>
      <c r="C55" s="28"/>
      <c r="D55" s="47"/>
      <c r="E55" s="46"/>
      <c r="F55" s="47">
        <v>84224</v>
      </c>
      <c r="G55" s="46">
        <v>1.7</v>
      </c>
      <c r="H55" s="46">
        <v>-3.2</v>
      </c>
      <c r="I55" s="63">
        <v>-0.1</v>
      </c>
    </row>
    <row r="56" spans="1:9" ht="21.75" thickBot="1" x14ac:dyDescent="0.3">
      <c r="A56" s="30" t="s">
        <v>158</v>
      </c>
      <c r="B56" s="31" t="str">
        <f>VLOOKUP(A56,'4'!A:B,2,0)</f>
        <v>의류 및 관련 부속품</v>
      </c>
      <c r="C56" s="28"/>
      <c r="D56" s="47"/>
      <c r="E56" s="46"/>
      <c r="F56" s="47">
        <v>346479</v>
      </c>
      <c r="G56" s="46">
        <v>6.9</v>
      </c>
      <c r="H56" s="46">
        <v>2.4</v>
      </c>
      <c r="I56" s="63">
        <v>0.2</v>
      </c>
    </row>
    <row r="57" spans="1:9" ht="21.75" thickBot="1" x14ac:dyDescent="0.3">
      <c r="A57" s="30" t="s">
        <v>159</v>
      </c>
      <c r="B57" s="31" t="str">
        <f>VLOOKUP(A57,'4'!A:B,2,0)</f>
        <v>가구</v>
      </c>
      <c r="C57" s="28" t="s">
        <v>337</v>
      </c>
      <c r="D57" s="47">
        <v>119700</v>
      </c>
      <c r="E57" s="46">
        <v>-6.8</v>
      </c>
      <c r="F57" s="47">
        <v>78346</v>
      </c>
      <c r="G57" s="46">
        <v>1.6</v>
      </c>
      <c r="H57" s="46">
        <v>-4.8</v>
      </c>
      <c r="I57" s="63">
        <v>-0.1</v>
      </c>
    </row>
    <row r="58" spans="1:9" ht="21.75" thickBot="1" x14ac:dyDescent="0.3">
      <c r="A58" s="30" t="s">
        <v>160</v>
      </c>
      <c r="B58" s="31" t="str">
        <f>VLOOKUP(A58,'4'!A:B,2,0)</f>
        <v>가방류</v>
      </c>
      <c r="C58" s="28"/>
      <c r="D58" s="47"/>
      <c r="E58" s="46"/>
      <c r="F58" s="47">
        <v>40577</v>
      </c>
      <c r="G58" s="46">
        <v>0.8</v>
      </c>
      <c r="H58" s="46">
        <v>5.5</v>
      </c>
      <c r="I58" s="63">
        <v>0</v>
      </c>
    </row>
    <row r="59" spans="1:9" ht="21" x14ac:dyDescent="0.25">
      <c r="A59" s="36" t="s">
        <v>412</v>
      </c>
      <c r="B59" s="36"/>
      <c r="C59" s="36"/>
      <c r="D59" s="66"/>
      <c r="E59" s="71"/>
      <c r="F59" s="66"/>
      <c r="G59" s="71"/>
      <c r="H59" s="71"/>
      <c r="I59" s="71"/>
    </row>
    <row r="60" spans="1:9" ht="21" x14ac:dyDescent="0.25">
      <c r="A60" s="37" t="str">
        <f>HLOOKUP(A59,'5'!58:59,2,0)</f>
        <v xml:space="preserve"> 변화율은 전년대비 변화율을 나타냅니다. 
 *를 붙인 수치는 전년대비 배율을 나타냅니다.</v>
      </c>
      <c r="B60" s="37"/>
      <c r="C60" s="37"/>
      <c r="D60" s="67"/>
      <c r="E60" s="72"/>
      <c r="F60" s="67"/>
      <c r="G60" s="72"/>
      <c r="H60" s="72"/>
      <c r="I60" s="72"/>
    </row>
    <row r="61" spans="1:9" ht="21" x14ac:dyDescent="0.25">
      <c r="A61" s="37"/>
      <c r="B61" s="37"/>
      <c r="C61" s="37"/>
      <c r="D61" s="67"/>
      <c r="E61" s="72"/>
      <c r="F61" s="67"/>
      <c r="G61" s="72"/>
      <c r="H61" s="72"/>
      <c r="I61" s="72"/>
    </row>
    <row r="62" spans="1:9" ht="21" x14ac:dyDescent="0.25">
      <c r="A62" s="37" t="s">
        <v>435</v>
      </c>
      <c r="B62" s="37"/>
      <c r="C62" s="37"/>
      <c r="D62" s="67"/>
      <c r="E62" s="72"/>
      <c r="F62" s="67"/>
      <c r="G62" s="72"/>
      <c r="H62" s="72"/>
      <c r="I62" s="72"/>
    </row>
    <row r="63" spans="1:9" ht="21" x14ac:dyDescent="0.25">
      <c r="A63" s="37" t="str">
        <f>HLOOKUP(A62,'5'!61:62,2,0)</f>
        <v xml:space="preserve"> 증감 기여도는 전년대비 증감 기여도입니다.</v>
      </c>
      <c r="B63" s="38"/>
      <c r="C63" s="38"/>
      <c r="D63" s="68"/>
      <c r="E63" s="72"/>
      <c r="F63" s="67"/>
      <c r="G63" s="72"/>
      <c r="H63" s="72"/>
      <c r="I63" s="72"/>
    </row>
  </sheetData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020D1-EF8B-4AC1-937C-5DA2B6A44991}">
  <dimension ref="A1:I63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8.7109375" bestFit="1" customWidth="1"/>
    <col min="4" max="4" width="12.28515625" style="69" bestFit="1" customWidth="1"/>
    <col min="5" max="5" width="9.85546875" style="73" bestFit="1" customWidth="1"/>
    <col min="6" max="6" width="12.28515625" style="69" bestFit="1" customWidth="1"/>
    <col min="7" max="7" width="9.85546875" style="73" customWidth="1"/>
    <col min="8" max="8" width="9.85546875" style="73" bestFit="1" customWidth="1"/>
    <col min="9" max="9" width="15.5703125" style="73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8" t="s">
        <v>440</v>
      </c>
      <c r="B1" s="15"/>
      <c r="C1" s="24"/>
      <c r="D1" s="65"/>
      <c r="E1" s="70"/>
      <c r="F1" s="65"/>
      <c r="G1" s="74"/>
      <c r="H1" s="74"/>
      <c r="I1" s="74"/>
    </row>
    <row r="2" spans="1:9" ht="23.25" x14ac:dyDescent="0.25">
      <c r="A2" s="48" t="str">
        <f>VLOOKUP(A1,目次!B:C,2,0)</f>
        <v>주요 지역, 국가별 및 상품별 수입, 중국</v>
      </c>
      <c r="B2" s="15"/>
      <c r="C2" s="24"/>
      <c r="D2" s="65"/>
      <c r="E2" s="70"/>
      <c r="F2" s="65"/>
      <c r="G2" s="74"/>
      <c r="H2" s="74"/>
      <c r="I2" s="74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VLOOKUP(A6,'4'!A:B,2,0)</f>
        <v>품명</v>
      </c>
      <c r="C6" s="18" t="str">
        <f>HLOOKUP(C5,'5'!5:6,2,0)</f>
        <v>단위</v>
      </c>
      <c r="D6" s="51" t="str">
        <f>HLOOKUP(D5,'5'!5:6,2,0)</f>
        <v>수량</v>
      </c>
      <c r="E6" s="57" t="str">
        <f>HLOOKUP(E5,'5'!5:6,2,0)</f>
        <v>변화율</v>
      </c>
      <c r="F6" s="51" t="str">
        <f>HLOOKUP(F5,'5'!5:6,2,0)</f>
        <v>가액</v>
      </c>
      <c r="G6" s="57" t="str">
        <f>HLOOKUP(G5,'5'!5:6,2,0)</f>
        <v>구성비</v>
      </c>
      <c r="H6" s="57" t="str">
        <f>HLOOKUP(H5,'5'!5:6,2,0)</f>
        <v>변화율</v>
      </c>
      <c r="I6" s="62" t="str">
        <f>HLOOKUP(I5,'5'!5:6,2,0)</f>
        <v>증감 기여도</v>
      </c>
    </row>
    <row r="7" spans="1:9" ht="21.75" thickBot="1" x14ac:dyDescent="0.3">
      <c r="A7" s="26" t="s">
        <v>33</v>
      </c>
      <c r="B7" s="27" t="str">
        <f>VLOOKUP(A7,'4'!A:B,2,0)</f>
        <v>총액</v>
      </c>
      <c r="C7" s="28"/>
      <c r="D7" s="47"/>
      <c r="E7" s="46"/>
      <c r="F7" s="47">
        <v>2476603</v>
      </c>
      <c r="G7" s="46">
        <v>100</v>
      </c>
      <c r="H7" s="46">
        <v>0.8</v>
      </c>
      <c r="I7" s="63">
        <v>0.8</v>
      </c>
    </row>
    <row r="8" spans="1:9" ht="21.75" thickBot="1" x14ac:dyDescent="0.3">
      <c r="A8" s="29" t="s">
        <v>87</v>
      </c>
      <c r="B8" s="30" t="str">
        <f>VLOOKUP(A8,'4'!A:B,2,0)</f>
        <v>식료품</v>
      </c>
      <c r="C8" s="28"/>
      <c r="D8" s="47"/>
      <c r="E8" s="46"/>
      <c r="F8" s="47">
        <v>106656</v>
      </c>
      <c r="G8" s="46">
        <v>4.3</v>
      </c>
      <c r="H8" s="46">
        <v>-2.1</v>
      </c>
      <c r="I8" s="63">
        <v>-0.1</v>
      </c>
    </row>
    <row r="9" spans="1:9" ht="21.75" thickBot="1" x14ac:dyDescent="0.3">
      <c r="A9" s="30" t="s">
        <v>138</v>
      </c>
      <c r="B9" s="31" t="str">
        <f>VLOOKUP(A9,'4'!A:B,2,0)</f>
        <v>어개류</v>
      </c>
      <c r="C9" s="28" t="s">
        <v>337</v>
      </c>
      <c r="D9" s="47">
        <v>31199</v>
      </c>
      <c r="E9" s="46">
        <v>-4.4000000000000004</v>
      </c>
      <c r="F9" s="47">
        <v>29973</v>
      </c>
      <c r="G9" s="46">
        <v>1.2</v>
      </c>
      <c r="H9" s="46">
        <v>0.7</v>
      </c>
      <c r="I9" s="63">
        <v>0</v>
      </c>
    </row>
    <row r="10" spans="1:9" ht="21.75" thickBot="1" x14ac:dyDescent="0.3">
      <c r="A10" s="30" t="s">
        <v>139</v>
      </c>
      <c r="B10" s="31" t="str">
        <f>VLOOKUP(A10,'4'!A:B,2,0)</f>
        <v>육류</v>
      </c>
      <c r="C10" s="28" t="s">
        <v>337</v>
      </c>
      <c r="D10" s="47">
        <v>21259</v>
      </c>
      <c r="E10" s="46">
        <v>8.1</v>
      </c>
      <c r="F10" s="47">
        <v>13193</v>
      </c>
      <c r="G10" s="46">
        <v>0.5</v>
      </c>
      <c r="H10" s="46">
        <v>10.5</v>
      </c>
      <c r="I10" s="63">
        <v>0.1</v>
      </c>
    </row>
    <row r="11" spans="1:9" ht="21.75" thickBot="1" x14ac:dyDescent="0.3">
      <c r="A11" s="30" t="s">
        <v>140</v>
      </c>
      <c r="B11" s="31" t="str">
        <f>VLOOKUP(A11,'4'!A:B,2,0)</f>
        <v>곡물류</v>
      </c>
      <c r="C11" s="28" t="s">
        <v>337</v>
      </c>
      <c r="D11" s="47">
        <v>14699</v>
      </c>
      <c r="E11" s="46">
        <v>23.1</v>
      </c>
      <c r="F11" s="47">
        <v>4249</v>
      </c>
      <c r="G11" s="46">
        <v>0.2</v>
      </c>
      <c r="H11" s="46">
        <v>27.2</v>
      </c>
      <c r="I11" s="63">
        <v>0</v>
      </c>
    </row>
    <row r="12" spans="1:9" ht="21.75" thickBot="1" x14ac:dyDescent="0.3">
      <c r="A12" s="30" t="s">
        <v>141</v>
      </c>
      <c r="B12" s="31" t="str">
        <f>VLOOKUP(A12,'4'!A:B,2,0)</f>
        <v>채소</v>
      </c>
      <c r="C12" s="28" t="s">
        <v>337</v>
      </c>
      <c r="D12" s="47">
        <v>148233</v>
      </c>
      <c r="E12" s="46">
        <v>10.199999999999999</v>
      </c>
      <c r="F12" s="47">
        <v>34429</v>
      </c>
      <c r="G12" s="46">
        <v>1.4</v>
      </c>
      <c r="H12" s="46">
        <v>1</v>
      </c>
      <c r="I12" s="63">
        <v>0</v>
      </c>
    </row>
    <row r="13" spans="1:9" ht="21.75" thickBot="1" x14ac:dyDescent="0.3">
      <c r="A13" s="30" t="s">
        <v>142</v>
      </c>
      <c r="B13" s="31" t="str">
        <f>VLOOKUP(A13,'4'!A:B,2,0)</f>
        <v>과실</v>
      </c>
      <c r="C13" s="28" t="s">
        <v>337</v>
      </c>
      <c r="D13" s="47">
        <v>26286</v>
      </c>
      <c r="E13" s="46">
        <v>0.3</v>
      </c>
      <c r="F13" s="47">
        <v>9521</v>
      </c>
      <c r="G13" s="46">
        <v>0.4</v>
      </c>
      <c r="H13" s="46">
        <v>0.5</v>
      </c>
      <c r="I13" s="63">
        <v>0</v>
      </c>
    </row>
    <row r="14" spans="1:9" ht="21.75" thickBot="1" x14ac:dyDescent="0.3">
      <c r="A14" s="29" t="s">
        <v>88</v>
      </c>
      <c r="B14" s="30" t="str">
        <f>VLOOKUP(A14,'4'!A:B,2,0)</f>
        <v>원료품</v>
      </c>
      <c r="C14" s="28"/>
      <c r="D14" s="47"/>
      <c r="E14" s="46"/>
      <c r="F14" s="47">
        <v>21238</v>
      </c>
      <c r="G14" s="46">
        <v>0.9</v>
      </c>
      <c r="H14" s="46">
        <v>8.6</v>
      </c>
      <c r="I14" s="63">
        <v>0.1</v>
      </c>
    </row>
    <row r="15" spans="1:9" ht="21.75" thickBot="1" x14ac:dyDescent="0.3">
      <c r="A15" s="30" t="s">
        <v>143</v>
      </c>
      <c r="B15" s="31" t="str">
        <f>VLOOKUP(A15,'4'!A:B,2,0)</f>
        <v>목재</v>
      </c>
      <c r="C15" s="28"/>
      <c r="D15" s="47"/>
      <c r="E15" s="46"/>
      <c r="F15" s="47">
        <v>1524</v>
      </c>
      <c r="G15" s="46">
        <v>0.1</v>
      </c>
      <c r="H15" s="46">
        <v>10.3</v>
      </c>
      <c r="I15" s="63">
        <v>0</v>
      </c>
    </row>
    <row r="16" spans="1:9" ht="21.75" thickBot="1" x14ac:dyDescent="0.3">
      <c r="A16" s="30" t="s">
        <v>144</v>
      </c>
      <c r="B16" s="31" t="str">
        <f>VLOOKUP(A16,'4'!A:B,2,0)</f>
        <v>비철금속광</v>
      </c>
      <c r="C16" s="28" t="s">
        <v>368</v>
      </c>
      <c r="D16" s="47">
        <v>3</v>
      </c>
      <c r="E16" s="46">
        <v>70.3</v>
      </c>
      <c r="F16" s="47">
        <v>207</v>
      </c>
      <c r="G16" s="46">
        <v>0</v>
      </c>
      <c r="H16" s="46">
        <v>-3.9</v>
      </c>
      <c r="I16" s="63">
        <v>0</v>
      </c>
    </row>
    <row r="17" spans="1:9" ht="21.75" thickBot="1" x14ac:dyDescent="0.3">
      <c r="A17" s="30" t="s">
        <v>145</v>
      </c>
      <c r="B17" s="31" t="str">
        <f>VLOOKUP(A17,'4'!A:B,2,0)</f>
        <v>철광석</v>
      </c>
      <c r="C17" s="28" t="s">
        <v>368</v>
      </c>
      <c r="D17" s="47" t="s">
        <v>433</v>
      </c>
      <c r="E17" s="46"/>
      <c r="F17" s="47" t="s">
        <v>433</v>
      </c>
      <c r="G17" s="46" t="s">
        <v>433</v>
      </c>
      <c r="H17" s="46"/>
      <c r="I17" s="63" t="s">
        <v>433</v>
      </c>
    </row>
    <row r="18" spans="1:9" ht="21.75" thickBot="1" x14ac:dyDescent="0.3">
      <c r="A18" s="30" t="s">
        <v>146</v>
      </c>
      <c r="B18" s="31" t="str">
        <f>VLOOKUP(A18,'4'!A:B,2,0)</f>
        <v>대두</v>
      </c>
      <c r="C18" s="28" t="s">
        <v>337</v>
      </c>
      <c r="D18" s="47">
        <v>905</v>
      </c>
      <c r="E18" s="46">
        <v>7.1</v>
      </c>
      <c r="F18" s="47">
        <v>140</v>
      </c>
      <c r="G18" s="46">
        <v>0</v>
      </c>
      <c r="H18" s="46">
        <v>5.8</v>
      </c>
      <c r="I18" s="63">
        <v>0</v>
      </c>
    </row>
    <row r="19" spans="1:9" ht="21.75" thickBot="1" x14ac:dyDescent="0.3">
      <c r="A19" s="29" t="s">
        <v>89</v>
      </c>
      <c r="B19" s="30" t="str">
        <f>VLOOKUP(A19,'4'!A:B,2,0)</f>
        <v>광물성 원료</v>
      </c>
      <c r="C19" s="28"/>
      <c r="D19" s="47"/>
      <c r="E19" s="46"/>
      <c r="F19" s="47">
        <v>9597</v>
      </c>
      <c r="G19" s="46">
        <v>0.4</v>
      </c>
      <c r="H19" s="46">
        <v>33.700000000000003</v>
      </c>
      <c r="I19" s="63">
        <v>0.1</v>
      </c>
    </row>
    <row r="20" spans="1:9" ht="21.75" thickBot="1" x14ac:dyDescent="0.3">
      <c r="A20" s="30" t="s">
        <v>147</v>
      </c>
      <c r="B20" s="31" t="str">
        <f>VLOOKUP(A20,'4'!A:B,2,0)</f>
        <v>원유 및 조유</v>
      </c>
      <c r="C20" s="28" t="s">
        <v>345</v>
      </c>
      <c r="D20" s="47" t="s">
        <v>433</v>
      </c>
      <c r="E20" s="46"/>
      <c r="F20" s="47" t="s">
        <v>433</v>
      </c>
      <c r="G20" s="46" t="s">
        <v>433</v>
      </c>
      <c r="H20" s="46"/>
      <c r="I20" s="63" t="s">
        <v>433</v>
      </c>
    </row>
    <row r="21" spans="1:9" ht="21.75" thickBot="1" x14ac:dyDescent="0.3">
      <c r="A21" s="30" t="s">
        <v>148</v>
      </c>
      <c r="B21" s="31" t="str">
        <f>VLOOKUP(A21,'4'!A:B,2,0)</f>
        <v>석유제품</v>
      </c>
      <c r="C21" s="28"/>
      <c r="D21" s="47"/>
      <c r="E21" s="46"/>
      <c r="F21" s="47">
        <v>5222</v>
      </c>
      <c r="G21" s="46">
        <v>0.2</v>
      </c>
      <c r="H21" s="46">
        <v>59.6</v>
      </c>
      <c r="I21" s="63">
        <v>0.1</v>
      </c>
    </row>
    <row r="22" spans="1:9" ht="21.75" thickBot="1" x14ac:dyDescent="0.3">
      <c r="A22" s="30" t="s">
        <v>149</v>
      </c>
      <c r="B22" s="31" t="str">
        <f>VLOOKUP(A22,'4'!A:B,2,0)</f>
        <v>휘발유</v>
      </c>
      <c r="C22" s="28" t="s">
        <v>345</v>
      </c>
      <c r="D22" s="47">
        <v>0</v>
      </c>
      <c r="E22" s="46">
        <v>13.5</v>
      </c>
      <c r="F22" s="47">
        <v>9</v>
      </c>
      <c r="G22" s="46">
        <v>0</v>
      </c>
      <c r="H22" s="46">
        <v>5.4</v>
      </c>
      <c r="I22" s="63">
        <v>0</v>
      </c>
    </row>
    <row r="23" spans="1:9" ht="21.75" thickBot="1" x14ac:dyDescent="0.3">
      <c r="A23" s="30" t="s">
        <v>150</v>
      </c>
      <c r="B23" s="31" t="str">
        <f>VLOOKUP(A23,'4'!A:B,2,0)</f>
        <v>액화 천연 가스</v>
      </c>
      <c r="C23" s="28" t="s">
        <v>368</v>
      </c>
      <c r="D23" s="47" t="s">
        <v>433</v>
      </c>
      <c r="E23" s="46"/>
      <c r="F23" s="47" t="s">
        <v>433</v>
      </c>
      <c r="G23" s="46" t="s">
        <v>433</v>
      </c>
      <c r="H23" s="46"/>
      <c r="I23" s="63" t="s">
        <v>433</v>
      </c>
    </row>
    <row r="24" spans="1:9" ht="21.75" thickBot="1" x14ac:dyDescent="0.3">
      <c r="A24" s="30" t="s">
        <v>151</v>
      </c>
      <c r="B24" s="31" t="str">
        <f>VLOOKUP(A24,'4'!A:B,2,0)</f>
        <v>액화 석유 가스</v>
      </c>
      <c r="C24" s="28" t="s">
        <v>368</v>
      </c>
      <c r="D24" s="47">
        <v>0</v>
      </c>
      <c r="E24" s="46">
        <v>66.7</v>
      </c>
      <c r="F24" s="47">
        <v>15</v>
      </c>
      <c r="G24" s="46">
        <v>0</v>
      </c>
      <c r="H24" s="46">
        <v>22.5</v>
      </c>
      <c r="I24" s="63">
        <v>0</v>
      </c>
    </row>
    <row r="25" spans="1:9" ht="21.75" thickBot="1" x14ac:dyDescent="0.3">
      <c r="A25" s="30" t="s">
        <v>152</v>
      </c>
      <c r="B25" s="31" t="str">
        <f>VLOOKUP(A25,'4'!A:B,2,0)</f>
        <v>석탄</v>
      </c>
      <c r="C25" s="28" t="s">
        <v>368</v>
      </c>
      <c r="D25" s="47">
        <v>40</v>
      </c>
      <c r="E25" s="46">
        <v>44.7</v>
      </c>
      <c r="F25" s="47">
        <v>1352</v>
      </c>
      <c r="G25" s="46">
        <v>0.1</v>
      </c>
      <c r="H25" s="46">
        <v>33.4</v>
      </c>
      <c r="I25" s="63">
        <v>0</v>
      </c>
    </row>
    <row r="26" spans="1:9" ht="21.75" thickBot="1" x14ac:dyDescent="0.3">
      <c r="A26" s="30" t="s">
        <v>153</v>
      </c>
      <c r="B26" s="32" t="str">
        <f>VLOOKUP(A26,'4'!A:B,2,0)</f>
        <v>일반탄</v>
      </c>
      <c r="C26" s="28" t="s">
        <v>368</v>
      </c>
      <c r="D26" s="47" t="s">
        <v>433</v>
      </c>
      <c r="E26" s="46" t="s">
        <v>445</v>
      </c>
      <c r="F26" s="47" t="s">
        <v>433</v>
      </c>
      <c r="G26" s="46" t="s">
        <v>433</v>
      </c>
      <c r="H26" s="46" t="s">
        <v>445</v>
      </c>
      <c r="I26" s="63">
        <v>0</v>
      </c>
    </row>
    <row r="27" spans="1:9" ht="21.75" thickBot="1" x14ac:dyDescent="0.3">
      <c r="A27" s="29" t="s">
        <v>90</v>
      </c>
      <c r="B27" s="30" t="str">
        <f>VLOOKUP(A27,'4'!A:B,2,0)</f>
        <v>화학제품</v>
      </c>
      <c r="C27" s="28"/>
      <c r="D27" s="47"/>
      <c r="E27" s="46"/>
      <c r="F27" s="47">
        <v>152433</v>
      </c>
      <c r="G27" s="46">
        <v>6.2</v>
      </c>
      <c r="H27" s="46">
        <v>-1.4</v>
      </c>
      <c r="I27" s="63">
        <v>-0.1</v>
      </c>
    </row>
    <row r="28" spans="1:9" ht="21.75" thickBot="1" x14ac:dyDescent="0.3">
      <c r="A28" s="30" t="s">
        <v>91</v>
      </c>
      <c r="B28" s="31" t="str">
        <f>VLOOKUP(A28,'4'!A:B,2,0)</f>
        <v>유기화합물</v>
      </c>
      <c r="C28" s="28"/>
      <c r="D28" s="47"/>
      <c r="E28" s="46"/>
      <c r="F28" s="47">
        <v>43203</v>
      </c>
      <c r="G28" s="46">
        <v>1.7</v>
      </c>
      <c r="H28" s="46">
        <v>-4.8</v>
      </c>
      <c r="I28" s="63">
        <v>-0.1</v>
      </c>
    </row>
    <row r="29" spans="1:9" ht="21.75" thickBot="1" x14ac:dyDescent="0.3">
      <c r="A29" s="30" t="s">
        <v>92</v>
      </c>
      <c r="B29" s="31" t="str">
        <f>VLOOKUP(A29,'4'!A:B,2,0)</f>
        <v>의약품</v>
      </c>
      <c r="C29" s="28" t="s">
        <v>336</v>
      </c>
      <c r="D29" s="47">
        <v>3768292</v>
      </c>
      <c r="E29" s="46">
        <v>-15.5</v>
      </c>
      <c r="F29" s="47">
        <v>11487</v>
      </c>
      <c r="G29" s="46">
        <v>0.5</v>
      </c>
      <c r="H29" s="46">
        <v>-2.5</v>
      </c>
      <c r="I29" s="63">
        <v>0</v>
      </c>
    </row>
    <row r="30" spans="1:9" ht="21.75" thickBot="1" x14ac:dyDescent="0.3">
      <c r="A30" s="29" t="s">
        <v>94</v>
      </c>
      <c r="B30" s="30" t="str">
        <f>VLOOKUP(A30,'4'!A:B,2,0)</f>
        <v>원료별 제품</v>
      </c>
      <c r="C30" s="28"/>
      <c r="D30" s="47"/>
      <c r="E30" s="46"/>
      <c r="F30" s="47">
        <v>251802</v>
      </c>
      <c r="G30" s="46">
        <v>10.199999999999999</v>
      </c>
      <c r="H30" s="46">
        <v>-2.5</v>
      </c>
      <c r="I30" s="63">
        <v>-0.3</v>
      </c>
    </row>
    <row r="31" spans="1:9" ht="21.75" thickBot="1" x14ac:dyDescent="0.3">
      <c r="A31" s="30" t="s">
        <v>95</v>
      </c>
      <c r="B31" s="31" t="str">
        <f>VLOOKUP(A31,'4'!A:B,2,0)</f>
        <v>철강</v>
      </c>
      <c r="C31" s="28" t="s">
        <v>337</v>
      </c>
      <c r="D31" s="47">
        <v>107886</v>
      </c>
      <c r="E31" s="46">
        <v>-17.3</v>
      </c>
      <c r="F31" s="47">
        <v>21132</v>
      </c>
      <c r="G31" s="46">
        <v>0.9</v>
      </c>
      <c r="H31" s="46">
        <v>-13.6</v>
      </c>
      <c r="I31" s="63">
        <v>-0.1</v>
      </c>
    </row>
    <row r="32" spans="1:9" ht="21.75" thickBot="1" x14ac:dyDescent="0.3">
      <c r="A32" s="30" t="s">
        <v>96</v>
      </c>
      <c r="B32" s="31" t="str">
        <f>VLOOKUP(A32,'4'!A:B,2,0)</f>
        <v>비철금속</v>
      </c>
      <c r="C32" s="28" t="s">
        <v>337</v>
      </c>
      <c r="D32" s="47">
        <v>35563</v>
      </c>
      <c r="E32" s="46">
        <v>0</v>
      </c>
      <c r="F32" s="47">
        <v>27086</v>
      </c>
      <c r="G32" s="46">
        <v>1.1000000000000001</v>
      </c>
      <c r="H32" s="46">
        <v>6.6</v>
      </c>
      <c r="I32" s="63">
        <v>0.1</v>
      </c>
    </row>
    <row r="33" spans="1:9" ht="21.75" thickBot="1" x14ac:dyDescent="0.3">
      <c r="A33" s="30" t="s">
        <v>97</v>
      </c>
      <c r="B33" s="31" t="str">
        <f>VLOOKUP(A33,'4'!A:B,2,0)</f>
        <v>금속제품</v>
      </c>
      <c r="C33" s="28"/>
      <c r="D33" s="47"/>
      <c r="E33" s="46"/>
      <c r="F33" s="47">
        <v>74661</v>
      </c>
      <c r="G33" s="46">
        <v>3</v>
      </c>
      <c r="H33" s="46">
        <v>-6</v>
      </c>
      <c r="I33" s="63">
        <v>-0.2</v>
      </c>
    </row>
    <row r="34" spans="1:9" ht="21.75" thickBot="1" x14ac:dyDescent="0.3">
      <c r="A34" s="30" t="s">
        <v>98</v>
      </c>
      <c r="B34" s="31" t="str">
        <f>VLOOKUP(A34,'4'!A:B,2,0)</f>
        <v>직물용 실 및 섬유제품</v>
      </c>
      <c r="C34" s="28"/>
      <c r="D34" s="47"/>
      <c r="E34" s="46"/>
      <c r="F34" s="47">
        <v>58140</v>
      </c>
      <c r="G34" s="46">
        <v>2.2999999999999998</v>
      </c>
      <c r="H34" s="46">
        <v>-0.4</v>
      </c>
      <c r="I34" s="63">
        <v>0</v>
      </c>
    </row>
    <row r="35" spans="1:9" ht="21.75" thickBot="1" x14ac:dyDescent="0.3">
      <c r="A35" s="30" t="s">
        <v>99</v>
      </c>
      <c r="B35" s="31" t="str">
        <f>VLOOKUP(A35,'4'!A:B,2,0)</f>
        <v>비금속 철물제품</v>
      </c>
      <c r="C35" s="28"/>
      <c r="D35" s="47"/>
      <c r="E35" s="46"/>
      <c r="F35" s="47">
        <v>25090</v>
      </c>
      <c r="G35" s="46">
        <v>1</v>
      </c>
      <c r="H35" s="46">
        <v>-4</v>
      </c>
      <c r="I35" s="63">
        <v>0</v>
      </c>
    </row>
    <row r="36" spans="1:9" ht="21.75" thickBot="1" x14ac:dyDescent="0.3">
      <c r="A36" s="30" t="s">
        <v>154</v>
      </c>
      <c r="B36" s="31" t="str">
        <f>VLOOKUP(A36,'4'!A:B,2,0)</f>
        <v>목제품 등; 가구 제외</v>
      </c>
      <c r="C36" s="28"/>
      <c r="D36" s="47"/>
      <c r="E36" s="46"/>
      <c r="F36" s="47">
        <v>13646</v>
      </c>
      <c r="G36" s="46">
        <v>0.6</v>
      </c>
      <c r="H36" s="46">
        <v>3.2</v>
      </c>
      <c r="I36" s="63">
        <v>0</v>
      </c>
    </row>
    <row r="37" spans="1:9" ht="21.75" thickBot="1" x14ac:dyDescent="0.3">
      <c r="A37" s="29" t="s">
        <v>102</v>
      </c>
      <c r="B37" s="30" t="str">
        <f>VLOOKUP(A37,'4'!A:B,2,0)</f>
        <v>일반 기계</v>
      </c>
      <c r="C37" s="28"/>
      <c r="D37" s="47"/>
      <c r="E37" s="46"/>
      <c r="F37" s="47">
        <v>410802</v>
      </c>
      <c r="G37" s="46">
        <v>16.600000000000001</v>
      </c>
      <c r="H37" s="46">
        <v>8</v>
      </c>
      <c r="I37" s="63">
        <v>1.2</v>
      </c>
    </row>
    <row r="38" spans="1:9" ht="21.75" thickBot="1" x14ac:dyDescent="0.3">
      <c r="A38" s="30" t="s">
        <v>103</v>
      </c>
      <c r="B38" s="31" t="str">
        <f>VLOOKUP(A38,'4'!A:B,2,0)</f>
        <v>원동기</v>
      </c>
      <c r="C38" s="28" t="s">
        <v>337</v>
      </c>
      <c r="D38" s="47">
        <v>13501</v>
      </c>
      <c r="E38" s="46">
        <v>16.5</v>
      </c>
      <c r="F38" s="47">
        <v>18871</v>
      </c>
      <c r="G38" s="46">
        <v>0.8</v>
      </c>
      <c r="H38" s="46">
        <v>12.1</v>
      </c>
      <c r="I38" s="63">
        <v>0.1</v>
      </c>
    </row>
    <row r="39" spans="1:9" ht="42.75" thickBot="1" x14ac:dyDescent="0.3">
      <c r="A39" s="30" t="s">
        <v>104</v>
      </c>
      <c r="B39" s="31" t="str">
        <f>VLOOKUP(A39,'4'!A:B,2,0)</f>
        <v>전산기류, 주변기기 포함</v>
      </c>
      <c r="C39" s="28" t="s">
        <v>342</v>
      </c>
      <c r="D39" s="47">
        <v>6596</v>
      </c>
      <c r="E39" s="46">
        <v>12.1</v>
      </c>
      <c r="F39" s="47">
        <v>212902</v>
      </c>
      <c r="G39" s="46">
        <v>8.6</v>
      </c>
      <c r="H39" s="46">
        <v>16.899999999999999</v>
      </c>
      <c r="I39" s="63">
        <v>1.3</v>
      </c>
    </row>
    <row r="40" spans="1:9" ht="21.75" thickBot="1" x14ac:dyDescent="0.3">
      <c r="A40" s="30" t="s">
        <v>105</v>
      </c>
      <c r="B40" s="31" t="str">
        <f>VLOOKUP(A40,'4'!A:B,2,0)</f>
        <v>전산기류의 부분품</v>
      </c>
      <c r="C40" s="28" t="s">
        <v>337</v>
      </c>
      <c r="D40" s="47">
        <v>4195</v>
      </c>
      <c r="E40" s="46">
        <v>-18.600000000000001</v>
      </c>
      <c r="F40" s="47">
        <v>25481</v>
      </c>
      <c r="G40" s="46">
        <v>1</v>
      </c>
      <c r="H40" s="46">
        <v>-19</v>
      </c>
      <c r="I40" s="63">
        <v>-0.2</v>
      </c>
    </row>
    <row r="41" spans="1:9" ht="21.75" thickBot="1" x14ac:dyDescent="0.3">
      <c r="A41" s="29" t="s">
        <v>114</v>
      </c>
      <c r="B41" s="30" t="str">
        <f>VLOOKUP(A41,'4'!A:B,2,0)</f>
        <v>전기 기기</v>
      </c>
      <c r="C41" s="28"/>
      <c r="D41" s="47"/>
      <c r="E41" s="46"/>
      <c r="F41" s="47">
        <v>902359</v>
      </c>
      <c r="G41" s="46">
        <v>36.4</v>
      </c>
      <c r="H41" s="46">
        <v>-3.1</v>
      </c>
      <c r="I41" s="63">
        <v>-1.2</v>
      </c>
    </row>
    <row r="42" spans="1:9" ht="21.75" thickBot="1" x14ac:dyDescent="0.3">
      <c r="A42" s="30" t="s">
        <v>115</v>
      </c>
      <c r="B42" s="31" t="str">
        <f>VLOOKUP(A42,'4'!A:B,2,0)</f>
        <v>반도체 등 전자부품</v>
      </c>
      <c r="C42" s="28"/>
      <c r="D42" s="47"/>
      <c r="E42" s="46"/>
      <c r="F42" s="47">
        <v>39210</v>
      </c>
      <c r="G42" s="46">
        <v>1.6</v>
      </c>
      <c r="H42" s="46">
        <v>-11</v>
      </c>
      <c r="I42" s="63">
        <v>-0.2</v>
      </c>
    </row>
    <row r="43" spans="1:9" ht="21.75" thickBot="1" x14ac:dyDescent="0.3">
      <c r="A43" s="30" t="s">
        <v>116</v>
      </c>
      <c r="B43" s="32" t="str">
        <f>VLOOKUP(A43,'4'!A:B,2,0)</f>
        <v>IC</v>
      </c>
      <c r="C43" s="28" t="s">
        <v>343</v>
      </c>
      <c r="D43" s="47">
        <v>161</v>
      </c>
      <c r="E43" s="46">
        <v>-3.8</v>
      </c>
      <c r="F43" s="47">
        <v>20900</v>
      </c>
      <c r="G43" s="46">
        <v>0.8</v>
      </c>
      <c r="H43" s="46">
        <v>-1.3</v>
      </c>
      <c r="I43" s="63">
        <v>0</v>
      </c>
    </row>
    <row r="44" spans="1:9" ht="42.75" thickBot="1" x14ac:dyDescent="0.3">
      <c r="A44" s="30" t="s">
        <v>155</v>
      </c>
      <c r="B44" s="31" t="str">
        <f>VLOOKUP(A44,'4'!A:B,2,0)</f>
        <v>절연 전선 및 절연 케이블</v>
      </c>
      <c r="C44" s="28" t="s">
        <v>337</v>
      </c>
      <c r="D44" s="47">
        <v>8074</v>
      </c>
      <c r="E44" s="46">
        <v>0.1</v>
      </c>
      <c r="F44" s="47">
        <v>25971</v>
      </c>
      <c r="G44" s="46">
        <v>1</v>
      </c>
      <c r="H44" s="46">
        <v>2.2000000000000002</v>
      </c>
      <c r="I44" s="63">
        <v>0</v>
      </c>
    </row>
    <row r="45" spans="1:9" ht="42.75" thickBot="1" x14ac:dyDescent="0.3">
      <c r="A45" s="30" t="s">
        <v>156</v>
      </c>
      <c r="B45" s="31" t="str">
        <f>VLOOKUP(A45,'4'!A:B,2,0)</f>
        <v>음향 영상 기기, 부품 포함</v>
      </c>
      <c r="C45" s="28"/>
      <c r="D45" s="47"/>
      <c r="E45" s="46"/>
      <c r="F45" s="47">
        <v>93061</v>
      </c>
      <c r="G45" s="46">
        <v>3.8</v>
      </c>
      <c r="H45" s="46">
        <v>6.7</v>
      </c>
      <c r="I45" s="63">
        <v>0.2</v>
      </c>
    </row>
    <row r="46" spans="1:9" ht="21.75" thickBot="1" x14ac:dyDescent="0.3">
      <c r="A46" s="30" t="s">
        <v>121</v>
      </c>
      <c r="B46" s="31" t="str">
        <f>VLOOKUP(A46,'4'!A:B,2,0)</f>
        <v>중전 기기</v>
      </c>
      <c r="C46" s="28"/>
      <c r="D46" s="47"/>
      <c r="E46" s="46"/>
      <c r="F46" s="47">
        <v>48569</v>
      </c>
      <c r="G46" s="46">
        <v>2</v>
      </c>
      <c r="H46" s="46">
        <v>-2.1</v>
      </c>
      <c r="I46" s="63">
        <v>0</v>
      </c>
    </row>
    <row r="47" spans="1:9" ht="21.75" thickBot="1" x14ac:dyDescent="0.3">
      <c r="A47" s="30" t="s">
        <v>122</v>
      </c>
      <c r="B47" s="31" t="str">
        <f>VLOOKUP(A47,'4'!A:B,2,0)</f>
        <v>통신기</v>
      </c>
      <c r="C47" s="28"/>
      <c r="D47" s="47"/>
      <c r="E47" s="46"/>
      <c r="F47" s="47">
        <v>495494</v>
      </c>
      <c r="G47" s="46">
        <v>20</v>
      </c>
      <c r="H47" s="46">
        <v>-6.1</v>
      </c>
      <c r="I47" s="63">
        <v>-1.3</v>
      </c>
    </row>
    <row r="48" spans="1:9" ht="21.75" thickBot="1" x14ac:dyDescent="0.3">
      <c r="A48" s="30" t="s">
        <v>157</v>
      </c>
      <c r="B48" s="32" t="str">
        <f>VLOOKUP(A48,'4'!A:B,2,0)</f>
        <v>전화기</v>
      </c>
      <c r="C48" s="28" t="s">
        <v>341</v>
      </c>
      <c r="D48" s="47">
        <v>3809901</v>
      </c>
      <c r="E48" s="46">
        <v>-10.5</v>
      </c>
      <c r="F48" s="47">
        <v>449189</v>
      </c>
      <c r="G48" s="46">
        <v>18.100000000000001</v>
      </c>
      <c r="H48" s="46">
        <v>-4.3</v>
      </c>
      <c r="I48" s="63">
        <v>-0.8</v>
      </c>
    </row>
    <row r="49" spans="1:9" ht="21.75" thickBot="1" x14ac:dyDescent="0.3">
      <c r="A49" s="30" t="s">
        <v>123</v>
      </c>
      <c r="B49" s="31" t="str">
        <f>VLOOKUP(A49,'4'!A:B,2,0)</f>
        <v>전기 계측 기기</v>
      </c>
      <c r="C49" s="28"/>
      <c r="D49" s="47"/>
      <c r="E49" s="46"/>
      <c r="F49" s="47">
        <v>20758</v>
      </c>
      <c r="G49" s="46">
        <v>0.8</v>
      </c>
      <c r="H49" s="46">
        <v>-3.7</v>
      </c>
      <c r="I49" s="63">
        <v>0</v>
      </c>
    </row>
    <row r="50" spans="1:9" ht="21.75" thickBot="1" x14ac:dyDescent="0.3">
      <c r="A50" s="29" t="s">
        <v>126</v>
      </c>
      <c r="B50" s="30" t="str">
        <f>VLOOKUP(A50,'4'!A:B,2,0)</f>
        <v>수송용 기기</v>
      </c>
      <c r="C50" s="28"/>
      <c r="D50" s="47"/>
      <c r="E50" s="46"/>
      <c r="F50" s="47">
        <v>88067</v>
      </c>
      <c r="G50" s="46">
        <v>3.6</v>
      </c>
      <c r="H50" s="46">
        <v>0</v>
      </c>
      <c r="I50" s="63">
        <v>0</v>
      </c>
    </row>
    <row r="51" spans="1:9" ht="21.75" thickBot="1" x14ac:dyDescent="0.3">
      <c r="A51" s="30" t="s">
        <v>127</v>
      </c>
      <c r="B51" s="31" t="str">
        <f>VLOOKUP(A51,'4'!A:B,2,0)</f>
        <v>자동차</v>
      </c>
      <c r="C51" s="28" t="s">
        <v>341</v>
      </c>
      <c r="D51" s="47">
        <v>4232</v>
      </c>
      <c r="E51" s="46">
        <v>-5.6</v>
      </c>
      <c r="F51" s="47">
        <v>18475</v>
      </c>
      <c r="G51" s="46">
        <v>0.7</v>
      </c>
      <c r="H51" s="46">
        <v>11.8</v>
      </c>
      <c r="I51" s="63">
        <v>0.1</v>
      </c>
    </row>
    <row r="52" spans="1:9" ht="21.75" thickBot="1" x14ac:dyDescent="0.3">
      <c r="A52" s="30" t="s">
        <v>130</v>
      </c>
      <c r="B52" s="31" t="str">
        <f>VLOOKUP(A52,'4'!A:B,2,0)</f>
        <v>자동차의 부분품</v>
      </c>
      <c r="C52" s="28"/>
      <c r="D52" s="47"/>
      <c r="E52" s="46"/>
      <c r="F52" s="47">
        <v>52233</v>
      </c>
      <c r="G52" s="46">
        <v>2.1</v>
      </c>
      <c r="H52" s="46">
        <v>-2.8</v>
      </c>
      <c r="I52" s="63">
        <v>-0.1</v>
      </c>
    </row>
    <row r="53" spans="1:9" ht="21.75" thickBot="1" x14ac:dyDescent="0.3">
      <c r="A53" s="30" t="s">
        <v>132</v>
      </c>
      <c r="B53" s="31" t="str">
        <f>VLOOKUP(A53,'4'!A:B,2,0)</f>
        <v>항공기류</v>
      </c>
      <c r="C53" s="28"/>
      <c r="D53" s="47"/>
      <c r="E53" s="46"/>
      <c r="F53" s="47">
        <v>1497</v>
      </c>
      <c r="G53" s="46">
        <v>0.1</v>
      </c>
      <c r="H53" s="46">
        <v>159.6</v>
      </c>
      <c r="I53" s="63">
        <v>0</v>
      </c>
    </row>
    <row r="54" spans="1:9" ht="21.75" thickBot="1" x14ac:dyDescent="0.3">
      <c r="A54" s="29" t="s">
        <v>134</v>
      </c>
      <c r="B54" s="30" t="str">
        <f>VLOOKUP(A54,'4'!A:B,2,0)</f>
        <v>기타</v>
      </c>
      <c r="C54" s="28"/>
      <c r="D54" s="47"/>
      <c r="E54" s="46"/>
      <c r="F54" s="47">
        <v>533649</v>
      </c>
      <c r="G54" s="46">
        <v>21.5</v>
      </c>
      <c r="H54" s="46">
        <v>4.8</v>
      </c>
      <c r="I54" s="63">
        <v>1</v>
      </c>
    </row>
    <row r="55" spans="1:9" ht="21.75" thickBot="1" x14ac:dyDescent="0.3">
      <c r="A55" s="30" t="s">
        <v>135</v>
      </c>
      <c r="B55" s="31" t="str">
        <f>VLOOKUP(A55,'4'!A:B,2,0)</f>
        <v>과학 광학 기기</v>
      </c>
      <c r="C55" s="28"/>
      <c r="D55" s="47"/>
      <c r="E55" s="46"/>
      <c r="F55" s="47">
        <v>34918</v>
      </c>
      <c r="G55" s="46">
        <v>1.4</v>
      </c>
      <c r="H55" s="46">
        <v>-0.8</v>
      </c>
      <c r="I55" s="63">
        <v>0</v>
      </c>
    </row>
    <row r="56" spans="1:9" ht="21.75" thickBot="1" x14ac:dyDescent="0.3">
      <c r="A56" s="30" t="s">
        <v>158</v>
      </c>
      <c r="B56" s="31" t="str">
        <f>VLOOKUP(A56,'4'!A:B,2,0)</f>
        <v>의류 및 관련 부속품</v>
      </c>
      <c r="C56" s="28"/>
      <c r="D56" s="47"/>
      <c r="E56" s="46"/>
      <c r="F56" s="47">
        <v>179882</v>
      </c>
      <c r="G56" s="46">
        <v>7.3</v>
      </c>
      <c r="H56" s="46">
        <v>-0.8</v>
      </c>
      <c r="I56" s="63">
        <v>-0.1</v>
      </c>
    </row>
    <row r="57" spans="1:9" ht="21.75" thickBot="1" x14ac:dyDescent="0.3">
      <c r="A57" s="30" t="s">
        <v>159</v>
      </c>
      <c r="B57" s="31" t="str">
        <f>VLOOKUP(A57,'4'!A:B,2,0)</f>
        <v>가구</v>
      </c>
      <c r="C57" s="28" t="s">
        <v>337</v>
      </c>
      <c r="D57" s="47">
        <v>84287</v>
      </c>
      <c r="E57" s="46">
        <v>-5.2</v>
      </c>
      <c r="F57" s="47">
        <v>55032</v>
      </c>
      <c r="G57" s="46">
        <v>2.2000000000000002</v>
      </c>
      <c r="H57" s="46">
        <v>-5.0999999999999996</v>
      </c>
      <c r="I57" s="63">
        <v>-0.1</v>
      </c>
    </row>
    <row r="58" spans="1:9" ht="21.75" thickBot="1" x14ac:dyDescent="0.3">
      <c r="A58" s="30" t="s">
        <v>160</v>
      </c>
      <c r="B58" s="31" t="str">
        <f>VLOOKUP(A58,'4'!A:B,2,0)</f>
        <v>가방류</v>
      </c>
      <c r="C58" s="28"/>
      <c r="D58" s="47"/>
      <c r="E58" s="46"/>
      <c r="F58" s="47">
        <v>27498</v>
      </c>
      <c r="G58" s="46">
        <v>1.1000000000000001</v>
      </c>
      <c r="H58" s="46">
        <v>6.9</v>
      </c>
      <c r="I58" s="63">
        <v>0.1</v>
      </c>
    </row>
    <row r="59" spans="1:9" ht="21" x14ac:dyDescent="0.25">
      <c r="A59" s="36" t="s">
        <v>412</v>
      </c>
      <c r="B59" s="36"/>
      <c r="C59" s="36"/>
      <c r="D59" s="66"/>
      <c r="E59" s="71"/>
      <c r="F59" s="66"/>
      <c r="G59" s="71"/>
      <c r="H59" s="71"/>
      <c r="I59" s="71"/>
    </row>
    <row r="60" spans="1:9" ht="21" x14ac:dyDescent="0.25">
      <c r="A60" s="37" t="str">
        <f>HLOOKUP(A59,'5'!58:59,2,0)</f>
        <v xml:space="preserve"> 변화율은 전년대비 변화율을 나타냅니다. 
 *를 붙인 수치는 전년대비 배율을 나타냅니다.</v>
      </c>
      <c r="B60" s="37"/>
      <c r="C60" s="37"/>
      <c r="D60" s="67"/>
      <c r="E60" s="72"/>
      <c r="F60" s="67"/>
      <c r="G60" s="72"/>
      <c r="H60" s="72"/>
      <c r="I60" s="72"/>
    </row>
    <row r="61" spans="1:9" ht="21" x14ac:dyDescent="0.25">
      <c r="A61" s="37"/>
      <c r="B61" s="37"/>
      <c r="C61" s="37"/>
      <c r="D61" s="67"/>
      <c r="E61" s="72"/>
      <c r="F61" s="67"/>
      <c r="G61" s="72"/>
      <c r="H61" s="72"/>
      <c r="I61" s="72"/>
    </row>
    <row r="62" spans="1:9" ht="21" x14ac:dyDescent="0.25">
      <c r="A62" s="37" t="s">
        <v>435</v>
      </c>
      <c r="B62" s="37"/>
      <c r="C62" s="37"/>
      <c r="D62" s="67"/>
      <c r="E62" s="72"/>
      <c r="F62" s="67"/>
      <c r="G62" s="72"/>
      <c r="H62" s="72"/>
      <c r="I62" s="72"/>
    </row>
    <row r="63" spans="1:9" ht="21" x14ac:dyDescent="0.25">
      <c r="A63" s="37" t="str">
        <f>HLOOKUP(A62,'5'!61:62,2,0)</f>
        <v xml:space="preserve"> 증감 기여도는 전년대비 증감 기여도입니다.</v>
      </c>
      <c r="B63" s="38"/>
      <c r="C63" s="38"/>
      <c r="D63" s="68"/>
      <c r="E63" s="72"/>
      <c r="F63" s="67"/>
      <c r="G63" s="72"/>
      <c r="H63" s="72"/>
      <c r="I63" s="72"/>
    </row>
  </sheetData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F59AB-5912-4512-933B-16A7A6DE3DD9}">
  <dimension ref="A1:I63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8.7109375" bestFit="1" customWidth="1"/>
    <col min="4" max="4" width="12.28515625" style="69" bestFit="1" customWidth="1"/>
    <col min="5" max="5" width="9.85546875" style="73" bestFit="1" customWidth="1"/>
    <col min="6" max="6" width="12.28515625" style="69" bestFit="1" customWidth="1"/>
    <col min="7" max="7" width="9.85546875" style="73" customWidth="1"/>
    <col min="8" max="8" width="9.85546875" style="73" bestFit="1" customWidth="1"/>
    <col min="9" max="9" width="15.5703125" style="73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8" t="s">
        <v>441</v>
      </c>
      <c r="B1" s="15"/>
      <c r="C1" s="24"/>
      <c r="D1" s="65"/>
      <c r="E1" s="70"/>
      <c r="F1" s="65"/>
      <c r="G1" s="74"/>
      <c r="H1" s="74"/>
      <c r="I1" s="74"/>
    </row>
    <row r="2" spans="1:9" ht="23.25" x14ac:dyDescent="0.25">
      <c r="A2" s="48" t="str">
        <f>VLOOKUP(A1,目次!B:C,2,0)</f>
        <v>주요 지역, 국가별 및 상품별 수입, 대한민국</v>
      </c>
      <c r="B2" s="15"/>
      <c r="C2" s="24"/>
      <c r="D2" s="65"/>
      <c r="E2" s="70"/>
      <c r="F2" s="65"/>
      <c r="G2" s="74"/>
      <c r="H2" s="74"/>
      <c r="I2" s="74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VLOOKUP(A6,'4'!A:B,2,0)</f>
        <v>품명</v>
      </c>
      <c r="C6" s="18" t="str">
        <f>HLOOKUP(C5,'5'!5:6,2,0)</f>
        <v>단위</v>
      </c>
      <c r="D6" s="51" t="str">
        <f>HLOOKUP(D5,'5'!5:6,2,0)</f>
        <v>수량</v>
      </c>
      <c r="E6" s="57" t="str">
        <f>HLOOKUP(E5,'5'!5:6,2,0)</f>
        <v>변화율</v>
      </c>
      <c r="F6" s="51" t="str">
        <f>HLOOKUP(F5,'5'!5:6,2,0)</f>
        <v>가액</v>
      </c>
      <c r="G6" s="57" t="str">
        <f>HLOOKUP(G5,'5'!5:6,2,0)</f>
        <v>구성비</v>
      </c>
      <c r="H6" s="57" t="str">
        <f>HLOOKUP(H5,'5'!5:6,2,0)</f>
        <v>변화율</v>
      </c>
      <c r="I6" s="62" t="str">
        <f>HLOOKUP(I5,'5'!5:6,2,0)</f>
        <v>증감 기여도</v>
      </c>
    </row>
    <row r="7" spans="1:9" ht="21.75" thickBot="1" x14ac:dyDescent="0.3">
      <c r="A7" s="26" t="s">
        <v>33</v>
      </c>
      <c r="B7" s="27" t="str">
        <f>VLOOKUP(A7,'4'!A:B,2,0)</f>
        <v>총액</v>
      </c>
      <c r="C7" s="28"/>
      <c r="D7" s="47"/>
      <c r="E7" s="46"/>
      <c r="F7" s="47">
        <v>378302</v>
      </c>
      <c r="G7" s="46">
        <v>100</v>
      </c>
      <c r="H7" s="46">
        <v>-11.1</v>
      </c>
      <c r="I7" s="63">
        <v>-11.1</v>
      </c>
    </row>
    <row r="8" spans="1:9" ht="21.75" thickBot="1" x14ac:dyDescent="0.3">
      <c r="A8" s="29" t="s">
        <v>87</v>
      </c>
      <c r="B8" s="30" t="str">
        <f>VLOOKUP(A8,'4'!A:B,2,0)</f>
        <v>식료품</v>
      </c>
      <c r="C8" s="28"/>
      <c r="D8" s="47"/>
      <c r="E8" s="46"/>
      <c r="F8" s="47">
        <v>31118</v>
      </c>
      <c r="G8" s="46">
        <v>8.1999999999999993</v>
      </c>
      <c r="H8" s="46">
        <v>-7.4</v>
      </c>
      <c r="I8" s="63">
        <v>-0.6</v>
      </c>
    </row>
    <row r="9" spans="1:9" ht="21.75" thickBot="1" x14ac:dyDescent="0.3">
      <c r="A9" s="30" t="s">
        <v>138</v>
      </c>
      <c r="B9" s="31" t="str">
        <f>VLOOKUP(A9,'4'!A:B,2,0)</f>
        <v>어개류</v>
      </c>
      <c r="C9" s="28" t="s">
        <v>337</v>
      </c>
      <c r="D9" s="47">
        <v>5401</v>
      </c>
      <c r="E9" s="46">
        <v>3.5</v>
      </c>
      <c r="F9" s="47">
        <v>6896</v>
      </c>
      <c r="G9" s="46">
        <v>1.8</v>
      </c>
      <c r="H9" s="46">
        <v>14.7</v>
      </c>
      <c r="I9" s="63">
        <v>0.2</v>
      </c>
    </row>
    <row r="10" spans="1:9" ht="21.75" thickBot="1" x14ac:dyDescent="0.3">
      <c r="A10" s="30" t="s">
        <v>139</v>
      </c>
      <c r="B10" s="31" t="str">
        <f>VLOOKUP(A10,'4'!A:B,2,0)</f>
        <v>육류</v>
      </c>
      <c r="C10" s="28" t="s">
        <v>337</v>
      </c>
      <c r="D10" s="47">
        <v>143</v>
      </c>
      <c r="E10" s="46">
        <v>-21</v>
      </c>
      <c r="F10" s="47">
        <v>91</v>
      </c>
      <c r="G10" s="46">
        <v>0</v>
      </c>
      <c r="H10" s="46">
        <v>-23.5</v>
      </c>
      <c r="I10" s="63">
        <v>0</v>
      </c>
    </row>
    <row r="11" spans="1:9" ht="21.75" thickBot="1" x14ac:dyDescent="0.3">
      <c r="A11" s="30" t="s">
        <v>140</v>
      </c>
      <c r="B11" s="31" t="str">
        <f>VLOOKUP(A11,'4'!A:B,2,0)</f>
        <v>곡물류</v>
      </c>
      <c r="C11" s="28" t="s">
        <v>337</v>
      </c>
      <c r="D11" s="47">
        <v>5039</v>
      </c>
      <c r="E11" s="46">
        <v>1</v>
      </c>
      <c r="F11" s="47">
        <v>1899</v>
      </c>
      <c r="G11" s="46">
        <v>0.5</v>
      </c>
      <c r="H11" s="46">
        <v>4.3</v>
      </c>
      <c r="I11" s="63">
        <v>0</v>
      </c>
    </row>
    <row r="12" spans="1:9" ht="21.75" thickBot="1" x14ac:dyDescent="0.3">
      <c r="A12" s="30" t="s">
        <v>141</v>
      </c>
      <c r="B12" s="31" t="str">
        <f>VLOOKUP(A12,'4'!A:B,2,0)</f>
        <v>채소</v>
      </c>
      <c r="C12" s="28" t="s">
        <v>337</v>
      </c>
      <c r="D12" s="47">
        <v>3005</v>
      </c>
      <c r="E12" s="46">
        <v>-4</v>
      </c>
      <c r="F12" s="47">
        <v>2840</v>
      </c>
      <c r="G12" s="46">
        <v>0.8</v>
      </c>
      <c r="H12" s="46">
        <v>3.1</v>
      </c>
      <c r="I12" s="63">
        <v>0</v>
      </c>
    </row>
    <row r="13" spans="1:9" ht="21.75" thickBot="1" x14ac:dyDescent="0.3">
      <c r="A13" s="30" t="s">
        <v>142</v>
      </c>
      <c r="B13" s="31" t="str">
        <f>VLOOKUP(A13,'4'!A:B,2,0)</f>
        <v>과실</v>
      </c>
      <c r="C13" s="28" t="s">
        <v>337</v>
      </c>
      <c r="D13" s="47">
        <v>1096</v>
      </c>
      <c r="E13" s="46">
        <v>-19.3</v>
      </c>
      <c r="F13" s="47">
        <v>1285</v>
      </c>
      <c r="G13" s="46">
        <v>0.3</v>
      </c>
      <c r="H13" s="46">
        <v>-18.2</v>
      </c>
      <c r="I13" s="63">
        <v>-0.1</v>
      </c>
    </row>
    <row r="14" spans="1:9" ht="21.75" thickBot="1" x14ac:dyDescent="0.3">
      <c r="A14" s="29" t="s">
        <v>88</v>
      </c>
      <c r="B14" s="30" t="str">
        <f>VLOOKUP(A14,'4'!A:B,2,0)</f>
        <v>원료품</v>
      </c>
      <c r="C14" s="28"/>
      <c r="D14" s="47"/>
      <c r="E14" s="46"/>
      <c r="F14" s="47">
        <v>8813</v>
      </c>
      <c r="G14" s="46">
        <v>2.2999999999999998</v>
      </c>
      <c r="H14" s="46">
        <v>49.1</v>
      </c>
      <c r="I14" s="63">
        <v>0.7</v>
      </c>
    </row>
    <row r="15" spans="1:9" ht="21.75" thickBot="1" x14ac:dyDescent="0.3">
      <c r="A15" s="30" t="s">
        <v>143</v>
      </c>
      <c r="B15" s="31" t="str">
        <f>VLOOKUP(A15,'4'!A:B,2,0)</f>
        <v>목재</v>
      </c>
      <c r="C15" s="28"/>
      <c r="D15" s="47"/>
      <c r="E15" s="46"/>
      <c r="F15" s="47">
        <v>29</v>
      </c>
      <c r="G15" s="46">
        <v>0</v>
      </c>
      <c r="H15" s="46">
        <v>74.099999999999994</v>
      </c>
      <c r="I15" s="63">
        <v>0</v>
      </c>
    </row>
    <row r="16" spans="1:9" ht="21.75" thickBot="1" x14ac:dyDescent="0.3">
      <c r="A16" s="30" t="s">
        <v>144</v>
      </c>
      <c r="B16" s="31" t="str">
        <f>VLOOKUP(A16,'4'!A:B,2,0)</f>
        <v>비철금속광</v>
      </c>
      <c r="C16" s="28" t="s">
        <v>368</v>
      </c>
      <c r="D16" s="47">
        <v>1</v>
      </c>
      <c r="E16" s="46">
        <v>135.1</v>
      </c>
      <c r="F16" s="47">
        <v>1738</v>
      </c>
      <c r="G16" s="46">
        <v>0.5</v>
      </c>
      <c r="H16" s="46">
        <v>199.3</v>
      </c>
      <c r="I16" s="63">
        <v>0.3</v>
      </c>
    </row>
    <row r="17" spans="1:9" ht="21.75" thickBot="1" x14ac:dyDescent="0.3">
      <c r="A17" s="30" t="s">
        <v>145</v>
      </c>
      <c r="B17" s="31" t="str">
        <f>VLOOKUP(A17,'4'!A:B,2,0)</f>
        <v>철광석</v>
      </c>
      <c r="C17" s="28" t="s">
        <v>368</v>
      </c>
      <c r="D17" s="47" t="s">
        <v>433</v>
      </c>
      <c r="E17" s="46"/>
      <c r="F17" s="47" t="s">
        <v>433</v>
      </c>
      <c r="G17" s="46" t="s">
        <v>433</v>
      </c>
      <c r="H17" s="46"/>
      <c r="I17" s="63" t="s">
        <v>433</v>
      </c>
    </row>
    <row r="18" spans="1:9" ht="21.75" thickBot="1" x14ac:dyDescent="0.3">
      <c r="A18" s="30" t="s">
        <v>146</v>
      </c>
      <c r="B18" s="31" t="str">
        <f>VLOOKUP(A18,'4'!A:B,2,0)</f>
        <v>대두</v>
      </c>
      <c r="C18" s="28" t="s">
        <v>337</v>
      </c>
      <c r="D18" s="47" t="s">
        <v>433</v>
      </c>
      <c r="E18" s="46"/>
      <c r="F18" s="47" t="s">
        <v>433</v>
      </c>
      <c r="G18" s="46" t="s">
        <v>433</v>
      </c>
      <c r="H18" s="46"/>
      <c r="I18" s="63" t="s">
        <v>433</v>
      </c>
    </row>
    <row r="19" spans="1:9" ht="21.75" thickBot="1" x14ac:dyDescent="0.3">
      <c r="A19" s="29" t="s">
        <v>89</v>
      </c>
      <c r="B19" s="30" t="str">
        <f>VLOOKUP(A19,'4'!A:B,2,0)</f>
        <v>광물성 원료</v>
      </c>
      <c r="C19" s="28"/>
      <c r="D19" s="47"/>
      <c r="E19" s="46"/>
      <c r="F19" s="47">
        <v>59897</v>
      </c>
      <c r="G19" s="46">
        <v>15.8</v>
      </c>
      <c r="H19" s="46">
        <v>-29.4</v>
      </c>
      <c r="I19" s="63">
        <v>-5.9</v>
      </c>
    </row>
    <row r="20" spans="1:9" ht="21.75" thickBot="1" x14ac:dyDescent="0.3">
      <c r="A20" s="30" t="s">
        <v>147</v>
      </c>
      <c r="B20" s="31" t="str">
        <f>VLOOKUP(A20,'4'!A:B,2,0)</f>
        <v>원유 및 조유</v>
      </c>
      <c r="C20" s="28" t="s">
        <v>345</v>
      </c>
      <c r="D20" s="47" t="s">
        <v>433</v>
      </c>
      <c r="E20" s="46"/>
      <c r="F20" s="47" t="s">
        <v>433</v>
      </c>
      <c r="G20" s="46" t="s">
        <v>433</v>
      </c>
      <c r="H20" s="46"/>
      <c r="I20" s="63" t="s">
        <v>433</v>
      </c>
    </row>
    <row r="21" spans="1:9" ht="21.75" thickBot="1" x14ac:dyDescent="0.3">
      <c r="A21" s="30" t="s">
        <v>148</v>
      </c>
      <c r="B21" s="31" t="str">
        <f>VLOOKUP(A21,'4'!A:B,2,0)</f>
        <v>석유제품</v>
      </c>
      <c r="C21" s="28"/>
      <c r="D21" s="47"/>
      <c r="E21" s="46"/>
      <c r="F21" s="47">
        <v>59252</v>
      </c>
      <c r="G21" s="46">
        <v>15.7</v>
      </c>
      <c r="H21" s="46">
        <v>-29.5</v>
      </c>
      <c r="I21" s="63">
        <v>-5.8</v>
      </c>
    </row>
    <row r="22" spans="1:9" ht="21.75" thickBot="1" x14ac:dyDescent="0.3">
      <c r="A22" s="30" t="s">
        <v>149</v>
      </c>
      <c r="B22" s="31" t="str">
        <f>VLOOKUP(A22,'4'!A:B,2,0)</f>
        <v>휘발유</v>
      </c>
      <c r="C22" s="28" t="s">
        <v>345</v>
      </c>
      <c r="D22" s="47">
        <v>473</v>
      </c>
      <c r="E22" s="46">
        <v>-32.799999999999997</v>
      </c>
      <c r="F22" s="47">
        <v>35424</v>
      </c>
      <c r="G22" s="46">
        <v>9.4</v>
      </c>
      <c r="H22" s="46">
        <v>-32.200000000000003</v>
      </c>
      <c r="I22" s="63">
        <v>-4</v>
      </c>
    </row>
    <row r="23" spans="1:9" ht="21.75" thickBot="1" x14ac:dyDescent="0.3">
      <c r="A23" s="30" t="s">
        <v>150</v>
      </c>
      <c r="B23" s="31" t="str">
        <f>VLOOKUP(A23,'4'!A:B,2,0)</f>
        <v>액화 천연 가스</v>
      </c>
      <c r="C23" s="28" t="s">
        <v>368</v>
      </c>
      <c r="D23" s="47" t="s">
        <v>433</v>
      </c>
      <c r="E23" s="46"/>
      <c r="F23" s="47" t="s">
        <v>433</v>
      </c>
      <c r="G23" s="46" t="s">
        <v>433</v>
      </c>
      <c r="H23" s="46"/>
      <c r="I23" s="63" t="s">
        <v>433</v>
      </c>
    </row>
    <row r="24" spans="1:9" ht="21.75" thickBot="1" x14ac:dyDescent="0.3">
      <c r="A24" s="30" t="s">
        <v>151</v>
      </c>
      <c r="B24" s="31" t="str">
        <f>VLOOKUP(A24,'4'!A:B,2,0)</f>
        <v>액화 석유 가스</v>
      </c>
      <c r="C24" s="28" t="s">
        <v>368</v>
      </c>
      <c r="D24" s="47">
        <v>2</v>
      </c>
      <c r="E24" s="46">
        <v>-21.1</v>
      </c>
      <c r="F24" s="47">
        <v>645</v>
      </c>
      <c r="G24" s="46">
        <v>0.2</v>
      </c>
      <c r="H24" s="46">
        <v>-21.6</v>
      </c>
      <c r="I24" s="63">
        <v>0</v>
      </c>
    </row>
    <row r="25" spans="1:9" ht="21.75" thickBot="1" x14ac:dyDescent="0.3">
      <c r="A25" s="30" t="s">
        <v>152</v>
      </c>
      <c r="B25" s="31" t="str">
        <f>VLOOKUP(A25,'4'!A:B,2,0)</f>
        <v>석탄</v>
      </c>
      <c r="C25" s="28" t="s">
        <v>368</v>
      </c>
      <c r="D25" s="47" t="s">
        <v>433</v>
      </c>
      <c r="E25" s="46"/>
      <c r="F25" s="47" t="s">
        <v>433</v>
      </c>
      <c r="G25" s="46" t="s">
        <v>433</v>
      </c>
      <c r="H25" s="46"/>
      <c r="I25" s="63" t="s">
        <v>433</v>
      </c>
    </row>
    <row r="26" spans="1:9" ht="21.75" thickBot="1" x14ac:dyDescent="0.3">
      <c r="A26" s="30" t="s">
        <v>153</v>
      </c>
      <c r="B26" s="32" t="str">
        <f>VLOOKUP(A26,'4'!A:B,2,0)</f>
        <v>일반탄</v>
      </c>
      <c r="C26" s="28" t="s">
        <v>368</v>
      </c>
      <c r="D26" s="47" t="s">
        <v>433</v>
      </c>
      <c r="E26" s="46"/>
      <c r="F26" s="47" t="s">
        <v>433</v>
      </c>
      <c r="G26" s="46" t="s">
        <v>433</v>
      </c>
      <c r="H26" s="46"/>
      <c r="I26" s="63" t="s">
        <v>433</v>
      </c>
    </row>
    <row r="27" spans="1:9" ht="21.75" thickBot="1" x14ac:dyDescent="0.3">
      <c r="A27" s="29" t="s">
        <v>90</v>
      </c>
      <c r="B27" s="30" t="str">
        <f>VLOOKUP(A27,'4'!A:B,2,0)</f>
        <v>화학제품</v>
      </c>
      <c r="C27" s="28"/>
      <c r="D27" s="47"/>
      <c r="E27" s="46"/>
      <c r="F27" s="47">
        <v>69995</v>
      </c>
      <c r="G27" s="46">
        <v>18.5</v>
      </c>
      <c r="H27" s="46">
        <v>-4.9000000000000004</v>
      </c>
      <c r="I27" s="63">
        <v>-0.8</v>
      </c>
    </row>
    <row r="28" spans="1:9" ht="21.75" thickBot="1" x14ac:dyDescent="0.3">
      <c r="A28" s="30" t="s">
        <v>91</v>
      </c>
      <c r="B28" s="31" t="str">
        <f>VLOOKUP(A28,'4'!A:B,2,0)</f>
        <v>유기화합물</v>
      </c>
      <c r="C28" s="28"/>
      <c r="D28" s="47"/>
      <c r="E28" s="46"/>
      <c r="F28" s="47">
        <v>13358</v>
      </c>
      <c r="G28" s="46">
        <v>3.5</v>
      </c>
      <c r="H28" s="46">
        <v>-19.7</v>
      </c>
      <c r="I28" s="63">
        <v>-0.8</v>
      </c>
    </row>
    <row r="29" spans="1:9" ht="21.75" thickBot="1" x14ac:dyDescent="0.3">
      <c r="A29" s="30" t="s">
        <v>92</v>
      </c>
      <c r="B29" s="31" t="str">
        <f>VLOOKUP(A29,'4'!A:B,2,0)</f>
        <v>의약품</v>
      </c>
      <c r="C29" s="28" t="s">
        <v>336</v>
      </c>
      <c r="D29" s="47">
        <v>329037</v>
      </c>
      <c r="E29" s="46">
        <v>11.5</v>
      </c>
      <c r="F29" s="47">
        <v>9506</v>
      </c>
      <c r="G29" s="46">
        <v>2.5</v>
      </c>
      <c r="H29" s="46">
        <v>53.3</v>
      </c>
      <c r="I29" s="63">
        <v>0.8</v>
      </c>
    </row>
    <row r="30" spans="1:9" ht="21.75" thickBot="1" x14ac:dyDescent="0.3">
      <c r="A30" s="29" t="s">
        <v>94</v>
      </c>
      <c r="B30" s="30" t="str">
        <f>VLOOKUP(A30,'4'!A:B,2,0)</f>
        <v>원료별 제품</v>
      </c>
      <c r="C30" s="28"/>
      <c r="D30" s="47"/>
      <c r="E30" s="46"/>
      <c r="F30" s="47">
        <v>73392</v>
      </c>
      <c r="G30" s="46">
        <v>19.399999999999999</v>
      </c>
      <c r="H30" s="46">
        <v>-12.7</v>
      </c>
      <c r="I30" s="63">
        <v>-2.5</v>
      </c>
    </row>
    <row r="31" spans="1:9" ht="21.75" thickBot="1" x14ac:dyDescent="0.3">
      <c r="A31" s="30" t="s">
        <v>95</v>
      </c>
      <c r="B31" s="31" t="str">
        <f>VLOOKUP(A31,'4'!A:B,2,0)</f>
        <v>철강</v>
      </c>
      <c r="C31" s="28" t="s">
        <v>337</v>
      </c>
      <c r="D31" s="47">
        <v>273226</v>
      </c>
      <c r="E31" s="46">
        <v>-15.9</v>
      </c>
      <c r="F31" s="47">
        <v>34439</v>
      </c>
      <c r="G31" s="46">
        <v>9.1</v>
      </c>
      <c r="H31" s="46">
        <v>-22.2</v>
      </c>
      <c r="I31" s="63">
        <v>-2.2999999999999998</v>
      </c>
    </row>
    <row r="32" spans="1:9" ht="21.75" thickBot="1" x14ac:dyDescent="0.3">
      <c r="A32" s="30" t="s">
        <v>96</v>
      </c>
      <c r="B32" s="31" t="str">
        <f>VLOOKUP(A32,'4'!A:B,2,0)</f>
        <v>비철금속</v>
      </c>
      <c r="C32" s="28" t="s">
        <v>337</v>
      </c>
      <c r="D32" s="47">
        <v>5164</v>
      </c>
      <c r="E32" s="46">
        <v>-30.6</v>
      </c>
      <c r="F32" s="47">
        <v>21774</v>
      </c>
      <c r="G32" s="46">
        <v>5.8</v>
      </c>
      <c r="H32" s="46">
        <v>4.5</v>
      </c>
      <c r="I32" s="63">
        <v>0.2</v>
      </c>
    </row>
    <row r="33" spans="1:9" ht="21.75" thickBot="1" x14ac:dyDescent="0.3">
      <c r="A33" s="30" t="s">
        <v>97</v>
      </c>
      <c r="B33" s="31" t="str">
        <f>VLOOKUP(A33,'4'!A:B,2,0)</f>
        <v>금속제품</v>
      </c>
      <c r="C33" s="28"/>
      <c r="D33" s="47"/>
      <c r="E33" s="46"/>
      <c r="F33" s="47">
        <v>7076</v>
      </c>
      <c r="G33" s="46">
        <v>1.9</v>
      </c>
      <c r="H33" s="46">
        <v>-15.7</v>
      </c>
      <c r="I33" s="63">
        <v>-0.3</v>
      </c>
    </row>
    <row r="34" spans="1:9" ht="21.75" thickBot="1" x14ac:dyDescent="0.3">
      <c r="A34" s="30" t="s">
        <v>98</v>
      </c>
      <c r="B34" s="31" t="str">
        <f>VLOOKUP(A34,'4'!A:B,2,0)</f>
        <v>직물용 실 및 섬유제품</v>
      </c>
      <c r="C34" s="28"/>
      <c r="D34" s="47"/>
      <c r="E34" s="46"/>
      <c r="F34" s="47">
        <v>2949</v>
      </c>
      <c r="G34" s="46">
        <v>0.8</v>
      </c>
      <c r="H34" s="46">
        <v>-6.5</v>
      </c>
      <c r="I34" s="63">
        <v>0</v>
      </c>
    </row>
    <row r="35" spans="1:9" ht="21.75" thickBot="1" x14ac:dyDescent="0.3">
      <c r="A35" s="30" t="s">
        <v>99</v>
      </c>
      <c r="B35" s="31" t="str">
        <f>VLOOKUP(A35,'4'!A:B,2,0)</f>
        <v>비금속 철물제품</v>
      </c>
      <c r="C35" s="28"/>
      <c r="D35" s="47"/>
      <c r="E35" s="46"/>
      <c r="F35" s="47">
        <v>3516</v>
      </c>
      <c r="G35" s="46">
        <v>0.9</v>
      </c>
      <c r="H35" s="46">
        <v>1.6</v>
      </c>
      <c r="I35" s="63">
        <v>0</v>
      </c>
    </row>
    <row r="36" spans="1:9" ht="21.75" thickBot="1" x14ac:dyDescent="0.3">
      <c r="A36" s="30" t="s">
        <v>154</v>
      </c>
      <c r="B36" s="31" t="str">
        <f>VLOOKUP(A36,'4'!A:B,2,0)</f>
        <v>목제품 등; 가구 제외</v>
      </c>
      <c r="C36" s="28"/>
      <c r="D36" s="47"/>
      <c r="E36" s="46"/>
      <c r="F36" s="47">
        <v>40</v>
      </c>
      <c r="G36" s="46">
        <v>0</v>
      </c>
      <c r="H36" s="46">
        <v>-39.200000000000003</v>
      </c>
      <c r="I36" s="63">
        <v>0</v>
      </c>
    </row>
    <row r="37" spans="1:9" ht="21.75" thickBot="1" x14ac:dyDescent="0.3">
      <c r="A37" s="29" t="s">
        <v>102</v>
      </c>
      <c r="B37" s="30" t="str">
        <f>VLOOKUP(A37,'4'!A:B,2,0)</f>
        <v>일반 기계</v>
      </c>
      <c r="C37" s="28"/>
      <c r="D37" s="47"/>
      <c r="E37" s="46"/>
      <c r="F37" s="47">
        <v>37587</v>
      </c>
      <c r="G37" s="46">
        <v>9.9</v>
      </c>
      <c r="H37" s="46">
        <v>-17.5</v>
      </c>
      <c r="I37" s="63">
        <v>-1.9</v>
      </c>
    </row>
    <row r="38" spans="1:9" ht="21.75" thickBot="1" x14ac:dyDescent="0.3">
      <c r="A38" s="30" t="s">
        <v>103</v>
      </c>
      <c r="B38" s="31" t="str">
        <f>VLOOKUP(A38,'4'!A:B,2,0)</f>
        <v>원동기</v>
      </c>
      <c r="C38" s="28" t="s">
        <v>337</v>
      </c>
      <c r="D38" s="47">
        <v>3096</v>
      </c>
      <c r="E38" s="46">
        <v>-2</v>
      </c>
      <c r="F38" s="47">
        <v>4774</v>
      </c>
      <c r="G38" s="46">
        <v>1.3</v>
      </c>
      <c r="H38" s="46">
        <v>22.1</v>
      </c>
      <c r="I38" s="63">
        <v>0.2</v>
      </c>
    </row>
    <row r="39" spans="1:9" ht="42.75" thickBot="1" x14ac:dyDescent="0.3">
      <c r="A39" s="30" t="s">
        <v>104</v>
      </c>
      <c r="B39" s="31" t="str">
        <f>VLOOKUP(A39,'4'!A:B,2,0)</f>
        <v>전산기류, 주변기기 포함</v>
      </c>
      <c r="C39" s="28" t="s">
        <v>342</v>
      </c>
      <c r="D39" s="47">
        <v>19</v>
      </c>
      <c r="E39" s="46">
        <v>-31.1</v>
      </c>
      <c r="F39" s="47">
        <v>831</v>
      </c>
      <c r="G39" s="46">
        <v>0.2</v>
      </c>
      <c r="H39" s="46">
        <v>-28.1</v>
      </c>
      <c r="I39" s="63">
        <v>-0.1</v>
      </c>
    </row>
    <row r="40" spans="1:9" ht="21.75" thickBot="1" x14ac:dyDescent="0.3">
      <c r="A40" s="30" t="s">
        <v>105</v>
      </c>
      <c r="B40" s="31" t="str">
        <f>VLOOKUP(A40,'4'!A:B,2,0)</f>
        <v>전산기류의 부분품</v>
      </c>
      <c r="C40" s="28" t="s">
        <v>337</v>
      </c>
      <c r="D40" s="47">
        <v>61</v>
      </c>
      <c r="E40" s="46">
        <v>289.7</v>
      </c>
      <c r="F40" s="47">
        <v>1019</v>
      </c>
      <c r="G40" s="46">
        <v>0.3</v>
      </c>
      <c r="H40" s="46">
        <v>6.2</v>
      </c>
      <c r="I40" s="63">
        <v>0</v>
      </c>
    </row>
    <row r="41" spans="1:9" ht="21.75" thickBot="1" x14ac:dyDescent="0.3">
      <c r="A41" s="29" t="s">
        <v>114</v>
      </c>
      <c r="B41" s="30" t="str">
        <f>VLOOKUP(A41,'4'!A:B,2,0)</f>
        <v>전기 기기</v>
      </c>
      <c r="C41" s="28"/>
      <c r="D41" s="47"/>
      <c r="E41" s="46"/>
      <c r="F41" s="47">
        <v>56602</v>
      </c>
      <c r="G41" s="46">
        <v>15</v>
      </c>
      <c r="H41" s="46">
        <v>29.1</v>
      </c>
      <c r="I41" s="63">
        <v>3</v>
      </c>
    </row>
    <row r="42" spans="1:9" ht="21.75" thickBot="1" x14ac:dyDescent="0.3">
      <c r="A42" s="30" t="s">
        <v>115</v>
      </c>
      <c r="B42" s="31" t="str">
        <f>VLOOKUP(A42,'4'!A:B,2,0)</f>
        <v>반도체 등 전자부품</v>
      </c>
      <c r="C42" s="28"/>
      <c r="D42" s="47"/>
      <c r="E42" s="46"/>
      <c r="F42" s="47">
        <v>24918</v>
      </c>
      <c r="G42" s="46">
        <v>6.6</v>
      </c>
      <c r="H42" s="46">
        <v>67.099999999999994</v>
      </c>
      <c r="I42" s="63">
        <v>2.4</v>
      </c>
    </row>
    <row r="43" spans="1:9" ht="21.75" thickBot="1" x14ac:dyDescent="0.3">
      <c r="A43" s="30" t="s">
        <v>116</v>
      </c>
      <c r="B43" s="32" t="str">
        <f>VLOOKUP(A43,'4'!A:B,2,0)</f>
        <v>IC</v>
      </c>
      <c r="C43" s="28" t="s">
        <v>343</v>
      </c>
      <c r="D43" s="47">
        <v>39</v>
      </c>
      <c r="E43" s="46">
        <v>3.3</v>
      </c>
      <c r="F43" s="47">
        <v>22977</v>
      </c>
      <c r="G43" s="46">
        <v>6.1</v>
      </c>
      <c r="H43" s="46">
        <v>71.7</v>
      </c>
      <c r="I43" s="63">
        <v>2.2999999999999998</v>
      </c>
    </row>
    <row r="44" spans="1:9" ht="42.75" thickBot="1" x14ac:dyDescent="0.3">
      <c r="A44" s="30" t="s">
        <v>155</v>
      </c>
      <c r="B44" s="31" t="str">
        <f>VLOOKUP(A44,'4'!A:B,2,0)</f>
        <v>절연 전선 및 절연 케이블</v>
      </c>
      <c r="C44" s="28" t="s">
        <v>337</v>
      </c>
      <c r="D44" s="47">
        <v>1560</v>
      </c>
      <c r="E44" s="46">
        <v>5.2</v>
      </c>
      <c r="F44" s="47">
        <v>2200</v>
      </c>
      <c r="G44" s="46">
        <v>0.6</v>
      </c>
      <c r="H44" s="46">
        <v>-0.1</v>
      </c>
      <c r="I44" s="63">
        <v>0</v>
      </c>
    </row>
    <row r="45" spans="1:9" ht="42.75" thickBot="1" x14ac:dyDescent="0.3">
      <c r="A45" s="30" t="s">
        <v>156</v>
      </c>
      <c r="B45" s="31" t="str">
        <f>VLOOKUP(A45,'4'!A:B,2,0)</f>
        <v>음향 영상 기기, 부품 포함</v>
      </c>
      <c r="C45" s="28"/>
      <c r="D45" s="47"/>
      <c r="E45" s="46"/>
      <c r="F45" s="47">
        <v>2572</v>
      </c>
      <c r="G45" s="46">
        <v>0.7</v>
      </c>
      <c r="H45" s="46">
        <v>-5.3</v>
      </c>
      <c r="I45" s="63">
        <v>0</v>
      </c>
    </row>
    <row r="46" spans="1:9" ht="21.75" thickBot="1" x14ac:dyDescent="0.3">
      <c r="A46" s="30" t="s">
        <v>121</v>
      </c>
      <c r="B46" s="31" t="str">
        <f>VLOOKUP(A46,'4'!A:B,2,0)</f>
        <v>중전 기기</v>
      </c>
      <c r="C46" s="28"/>
      <c r="D46" s="47"/>
      <c r="E46" s="46"/>
      <c r="F46" s="47">
        <v>2798</v>
      </c>
      <c r="G46" s="46">
        <v>0.7</v>
      </c>
      <c r="H46" s="46">
        <v>13.9</v>
      </c>
      <c r="I46" s="63">
        <v>0.1</v>
      </c>
    </row>
    <row r="47" spans="1:9" ht="21.75" thickBot="1" x14ac:dyDescent="0.3">
      <c r="A47" s="30" t="s">
        <v>122</v>
      </c>
      <c r="B47" s="31" t="str">
        <f>VLOOKUP(A47,'4'!A:B,2,0)</f>
        <v>통신기</v>
      </c>
      <c r="C47" s="28"/>
      <c r="D47" s="47"/>
      <c r="E47" s="46"/>
      <c r="F47" s="47">
        <v>3627</v>
      </c>
      <c r="G47" s="46">
        <v>1</v>
      </c>
      <c r="H47" s="46">
        <v>43.7</v>
      </c>
      <c r="I47" s="63">
        <v>0.3</v>
      </c>
    </row>
    <row r="48" spans="1:9" ht="21.75" thickBot="1" x14ac:dyDescent="0.3">
      <c r="A48" s="30" t="s">
        <v>157</v>
      </c>
      <c r="B48" s="32" t="str">
        <f>VLOOKUP(A48,'4'!A:B,2,0)</f>
        <v>전화기</v>
      </c>
      <c r="C48" s="28" t="s">
        <v>341</v>
      </c>
      <c r="D48" s="47">
        <v>1934</v>
      </c>
      <c r="E48" s="46">
        <v>22.6</v>
      </c>
      <c r="F48" s="47">
        <v>71</v>
      </c>
      <c r="G48" s="46">
        <v>0</v>
      </c>
      <c r="H48" s="46">
        <v>-31.6</v>
      </c>
      <c r="I48" s="63">
        <v>0</v>
      </c>
    </row>
    <row r="49" spans="1:9" ht="21.75" thickBot="1" x14ac:dyDescent="0.3">
      <c r="A49" s="30" t="s">
        <v>123</v>
      </c>
      <c r="B49" s="31" t="str">
        <f>VLOOKUP(A49,'4'!A:B,2,0)</f>
        <v>전기 계측 기기</v>
      </c>
      <c r="C49" s="28"/>
      <c r="D49" s="47"/>
      <c r="E49" s="46"/>
      <c r="F49" s="47">
        <v>2307</v>
      </c>
      <c r="G49" s="46">
        <v>0.6</v>
      </c>
      <c r="H49" s="46">
        <v>35.299999999999997</v>
      </c>
      <c r="I49" s="63">
        <v>0.1</v>
      </c>
    </row>
    <row r="50" spans="1:9" ht="21.75" thickBot="1" x14ac:dyDescent="0.3">
      <c r="A50" s="29" t="s">
        <v>126</v>
      </c>
      <c r="B50" s="30" t="str">
        <f>VLOOKUP(A50,'4'!A:B,2,0)</f>
        <v>수송용 기기</v>
      </c>
      <c r="C50" s="28"/>
      <c r="D50" s="47"/>
      <c r="E50" s="46"/>
      <c r="F50" s="47">
        <v>7246</v>
      </c>
      <c r="G50" s="46">
        <v>1.9</v>
      </c>
      <c r="H50" s="46">
        <v>10.8</v>
      </c>
      <c r="I50" s="63">
        <v>0.2</v>
      </c>
    </row>
    <row r="51" spans="1:9" ht="21.75" thickBot="1" x14ac:dyDescent="0.3">
      <c r="A51" s="30" t="s">
        <v>127</v>
      </c>
      <c r="B51" s="31" t="str">
        <f>VLOOKUP(A51,'4'!A:B,2,0)</f>
        <v>자동차</v>
      </c>
      <c r="C51" s="28" t="s">
        <v>341</v>
      </c>
      <c r="D51" s="47">
        <v>132</v>
      </c>
      <c r="E51" s="46">
        <v>16.8</v>
      </c>
      <c r="F51" s="47">
        <v>347</v>
      </c>
      <c r="G51" s="46">
        <v>0.1</v>
      </c>
      <c r="H51" s="46">
        <v>-1.5</v>
      </c>
      <c r="I51" s="63">
        <v>0</v>
      </c>
    </row>
    <row r="52" spans="1:9" ht="21.75" thickBot="1" x14ac:dyDescent="0.3">
      <c r="A52" s="30" t="s">
        <v>130</v>
      </c>
      <c r="B52" s="31" t="str">
        <f>VLOOKUP(A52,'4'!A:B,2,0)</f>
        <v>자동차의 부분품</v>
      </c>
      <c r="C52" s="28"/>
      <c r="D52" s="47"/>
      <c r="E52" s="46"/>
      <c r="F52" s="47">
        <v>4957</v>
      </c>
      <c r="G52" s="46">
        <v>1.3</v>
      </c>
      <c r="H52" s="46">
        <v>-1.9</v>
      </c>
      <c r="I52" s="63">
        <v>0</v>
      </c>
    </row>
    <row r="53" spans="1:9" ht="21.75" thickBot="1" x14ac:dyDescent="0.3">
      <c r="A53" s="30" t="s">
        <v>132</v>
      </c>
      <c r="B53" s="31" t="str">
        <f>VLOOKUP(A53,'4'!A:B,2,0)</f>
        <v>항공기류</v>
      </c>
      <c r="C53" s="28"/>
      <c r="D53" s="47"/>
      <c r="E53" s="46"/>
      <c r="F53" s="47">
        <v>1728</v>
      </c>
      <c r="G53" s="46">
        <v>0.5</v>
      </c>
      <c r="H53" s="46">
        <v>84.7</v>
      </c>
      <c r="I53" s="63">
        <v>0.2</v>
      </c>
    </row>
    <row r="54" spans="1:9" ht="21.75" thickBot="1" x14ac:dyDescent="0.3">
      <c r="A54" s="29" t="s">
        <v>134</v>
      </c>
      <c r="B54" s="30" t="str">
        <f>VLOOKUP(A54,'4'!A:B,2,0)</f>
        <v>기타</v>
      </c>
      <c r="C54" s="28"/>
      <c r="D54" s="47"/>
      <c r="E54" s="46"/>
      <c r="F54" s="47">
        <v>33651</v>
      </c>
      <c r="G54" s="46">
        <v>8.9</v>
      </c>
      <c r="H54" s="46">
        <v>-29</v>
      </c>
      <c r="I54" s="63">
        <v>-3.2</v>
      </c>
    </row>
    <row r="55" spans="1:9" ht="21.75" thickBot="1" x14ac:dyDescent="0.3">
      <c r="A55" s="30" t="s">
        <v>135</v>
      </c>
      <c r="B55" s="31" t="str">
        <f>VLOOKUP(A55,'4'!A:B,2,0)</f>
        <v>과학 광학 기기</v>
      </c>
      <c r="C55" s="28"/>
      <c r="D55" s="47"/>
      <c r="E55" s="46"/>
      <c r="F55" s="47">
        <v>6089</v>
      </c>
      <c r="G55" s="46">
        <v>1.6</v>
      </c>
      <c r="H55" s="46">
        <v>10.199999999999999</v>
      </c>
      <c r="I55" s="63">
        <v>0.1</v>
      </c>
    </row>
    <row r="56" spans="1:9" ht="21.75" thickBot="1" x14ac:dyDescent="0.3">
      <c r="A56" s="30" t="s">
        <v>158</v>
      </c>
      <c r="B56" s="31" t="str">
        <f>VLOOKUP(A56,'4'!A:B,2,0)</f>
        <v>의류 및 관련 부속품</v>
      </c>
      <c r="C56" s="28"/>
      <c r="D56" s="47"/>
      <c r="E56" s="46"/>
      <c r="F56" s="47">
        <v>718</v>
      </c>
      <c r="G56" s="46">
        <v>0.2</v>
      </c>
      <c r="H56" s="46">
        <v>-12.7</v>
      </c>
      <c r="I56" s="63">
        <v>0</v>
      </c>
    </row>
    <row r="57" spans="1:9" ht="21.75" thickBot="1" x14ac:dyDescent="0.3">
      <c r="A57" s="30" t="s">
        <v>159</v>
      </c>
      <c r="B57" s="31" t="str">
        <f>VLOOKUP(A57,'4'!A:B,2,0)</f>
        <v>가구</v>
      </c>
      <c r="C57" s="28" t="s">
        <v>337</v>
      </c>
      <c r="D57" s="47">
        <v>382</v>
      </c>
      <c r="E57" s="46">
        <v>-18.8</v>
      </c>
      <c r="F57" s="47">
        <v>381</v>
      </c>
      <c r="G57" s="46">
        <v>0.1</v>
      </c>
      <c r="H57" s="46">
        <v>-14.8</v>
      </c>
      <c r="I57" s="63">
        <v>0</v>
      </c>
    </row>
    <row r="58" spans="1:9" ht="21.75" thickBot="1" x14ac:dyDescent="0.3">
      <c r="A58" s="30" t="s">
        <v>160</v>
      </c>
      <c r="B58" s="31" t="str">
        <f>VLOOKUP(A58,'4'!A:B,2,0)</f>
        <v>가방류</v>
      </c>
      <c r="C58" s="28"/>
      <c r="D58" s="47"/>
      <c r="E58" s="46"/>
      <c r="F58" s="47">
        <v>147</v>
      </c>
      <c r="G58" s="46">
        <v>0</v>
      </c>
      <c r="H58" s="46">
        <v>10.9</v>
      </c>
      <c r="I58" s="63">
        <v>0</v>
      </c>
    </row>
    <row r="59" spans="1:9" ht="21" x14ac:dyDescent="0.25">
      <c r="A59" s="36" t="s">
        <v>412</v>
      </c>
      <c r="B59" s="36"/>
      <c r="C59" s="36"/>
      <c r="D59" s="66"/>
      <c r="E59" s="71"/>
      <c r="F59" s="66"/>
      <c r="G59" s="71"/>
      <c r="H59" s="71"/>
      <c r="I59" s="71"/>
    </row>
    <row r="60" spans="1:9" ht="21" x14ac:dyDescent="0.25">
      <c r="A60" s="37" t="str">
        <f>HLOOKUP(A59,'5'!58:59,2,0)</f>
        <v xml:space="preserve"> 변화율은 전년대비 변화율을 나타냅니다. 
 *를 붙인 수치는 전년대비 배율을 나타냅니다.</v>
      </c>
      <c r="B60" s="37"/>
      <c r="C60" s="37"/>
      <c r="D60" s="67"/>
      <c r="E60" s="72"/>
      <c r="F60" s="67"/>
      <c r="G60" s="72"/>
      <c r="H60" s="72"/>
      <c r="I60" s="72"/>
    </row>
    <row r="61" spans="1:9" ht="21" x14ac:dyDescent="0.25">
      <c r="A61" s="37"/>
      <c r="B61" s="37"/>
      <c r="C61" s="37"/>
      <c r="D61" s="67"/>
      <c r="E61" s="72"/>
      <c r="F61" s="67"/>
      <c r="G61" s="72"/>
      <c r="H61" s="72"/>
      <c r="I61" s="72"/>
    </row>
    <row r="62" spans="1:9" ht="21" x14ac:dyDescent="0.25">
      <c r="A62" s="37" t="s">
        <v>435</v>
      </c>
      <c r="B62" s="37"/>
      <c r="C62" s="37"/>
      <c r="D62" s="67"/>
      <c r="E62" s="72"/>
      <c r="F62" s="67"/>
      <c r="G62" s="72"/>
      <c r="H62" s="72"/>
      <c r="I62" s="72"/>
    </row>
    <row r="63" spans="1:9" ht="21" x14ac:dyDescent="0.25">
      <c r="A63" s="37" t="str">
        <f>HLOOKUP(A62,'5'!61:62,2,0)</f>
        <v xml:space="preserve"> 증감 기여도는 전년대비 증감 기여도입니다.</v>
      </c>
      <c r="B63" s="38"/>
      <c r="C63" s="38"/>
      <c r="D63" s="68"/>
      <c r="E63" s="72"/>
      <c r="F63" s="67"/>
      <c r="G63" s="72"/>
      <c r="H63" s="72"/>
      <c r="I63" s="72"/>
    </row>
  </sheetData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223BE-04EA-4D7E-8562-DB5342289F84}">
  <dimension ref="A1:I63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8.7109375" bestFit="1" customWidth="1"/>
    <col min="4" max="4" width="12.28515625" style="69" bestFit="1" customWidth="1"/>
    <col min="5" max="5" width="9.85546875" style="73" bestFit="1" customWidth="1"/>
    <col min="6" max="6" width="12.28515625" style="69" bestFit="1" customWidth="1"/>
    <col min="7" max="7" width="9.85546875" style="73" customWidth="1"/>
    <col min="8" max="8" width="9.85546875" style="73" bestFit="1" customWidth="1"/>
    <col min="9" max="9" width="15.5703125" style="73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8" t="s">
        <v>442</v>
      </c>
      <c r="B1" s="15"/>
      <c r="C1" s="24"/>
      <c r="D1" s="65"/>
      <c r="E1" s="70"/>
      <c r="F1" s="65"/>
      <c r="G1" s="74"/>
      <c r="H1" s="74"/>
      <c r="I1" s="74"/>
    </row>
    <row r="2" spans="1:9" ht="23.25" x14ac:dyDescent="0.25">
      <c r="A2" s="48" t="str">
        <f>VLOOKUP(A1,目次!B:C,2,0)</f>
        <v>주요 지역, 국가별 및 상품별 수입, 아세안</v>
      </c>
      <c r="B2" s="15"/>
      <c r="C2" s="24"/>
      <c r="D2" s="65"/>
      <c r="E2" s="70"/>
      <c r="F2" s="65"/>
      <c r="G2" s="74"/>
      <c r="H2" s="74"/>
      <c r="I2" s="74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VLOOKUP(A6,'4'!A:B,2,0)</f>
        <v>품명</v>
      </c>
      <c r="C6" s="18" t="str">
        <f>HLOOKUP(C5,'5'!5:6,2,0)</f>
        <v>단위</v>
      </c>
      <c r="D6" s="51" t="str">
        <f>HLOOKUP(D5,'5'!5:6,2,0)</f>
        <v>수량</v>
      </c>
      <c r="E6" s="57" t="str">
        <f>HLOOKUP(E5,'5'!5:6,2,0)</f>
        <v>변화율</v>
      </c>
      <c r="F6" s="51" t="str">
        <f>HLOOKUP(F5,'5'!5:6,2,0)</f>
        <v>가액</v>
      </c>
      <c r="G6" s="57" t="str">
        <f>HLOOKUP(G5,'5'!5:6,2,0)</f>
        <v>구성비</v>
      </c>
      <c r="H6" s="57" t="str">
        <f>HLOOKUP(H5,'5'!5:6,2,0)</f>
        <v>변화율</v>
      </c>
      <c r="I6" s="62" t="str">
        <f>HLOOKUP(I5,'5'!5:6,2,0)</f>
        <v>증감 기여도</v>
      </c>
    </row>
    <row r="7" spans="1:9" ht="21.75" thickBot="1" x14ac:dyDescent="0.3">
      <c r="A7" s="26" t="s">
        <v>33</v>
      </c>
      <c r="B7" s="27" t="str">
        <f>VLOOKUP(A7,'4'!A:B,2,0)</f>
        <v>총액</v>
      </c>
      <c r="C7" s="28"/>
      <c r="D7" s="47"/>
      <c r="E7" s="46"/>
      <c r="F7" s="47">
        <v>1609730</v>
      </c>
      <c r="G7" s="46">
        <v>100</v>
      </c>
      <c r="H7" s="46">
        <v>2.1</v>
      </c>
      <c r="I7" s="63">
        <v>2.1</v>
      </c>
    </row>
    <row r="8" spans="1:9" ht="21.75" thickBot="1" x14ac:dyDescent="0.3">
      <c r="A8" s="29" t="s">
        <v>87</v>
      </c>
      <c r="B8" s="30" t="str">
        <f>VLOOKUP(A8,'4'!A:B,2,0)</f>
        <v>식료품</v>
      </c>
      <c r="C8" s="28"/>
      <c r="D8" s="47"/>
      <c r="E8" s="46"/>
      <c r="F8" s="47">
        <v>143946</v>
      </c>
      <c r="G8" s="46">
        <v>8.9</v>
      </c>
      <c r="H8" s="46">
        <v>2.7</v>
      </c>
      <c r="I8" s="63">
        <v>0.2</v>
      </c>
    </row>
    <row r="9" spans="1:9" ht="21.75" thickBot="1" x14ac:dyDescent="0.3">
      <c r="A9" s="30" t="s">
        <v>138</v>
      </c>
      <c r="B9" s="31" t="str">
        <f>VLOOKUP(A9,'4'!A:B,2,0)</f>
        <v>어개류</v>
      </c>
      <c r="C9" s="28" t="s">
        <v>337</v>
      </c>
      <c r="D9" s="47">
        <v>31041</v>
      </c>
      <c r="E9" s="46">
        <v>-6.1</v>
      </c>
      <c r="F9" s="47">
        <v>34325</v>
      </c>
      <c r="G9" s="46">
        <v>2.1</v>
      </c>
      <c r="H9" s="46">
        <v>0.8</v>
      </c>
      <c r="I9" s="63">
        <v>0</v>
      </c>
    </row>
    <row r="10" spans="1:9" ht="21.75" thickBot="1" x14ac:dyDescent="0.3">
      <c r="A10" s="30" t="s">
        <v>139</v>
      </c>
      <c r="B10" s="31" t="str">
        <f>VLOOKUP(A10,'4'!A:B,2,0)</f>
        <v>육류</v>
      </c>
      <c r="C10" s="28" t="s">
        <v>337</v>
      </c>
      <c r="D10" s="47">
        <v>47824</v>
      </c>
      <c r="E10" s="46">
        <v>-4.5</v>
      </c>
      <c r="F10" s="47">
        <v>29908</v>
      </c>
      <c r="G10" s="46">
        <v>1.9</v>
      </c>
      <c r="H10" s="46">
        <v>-1.7</v>
      </c>
      <c r="I10" s="63">
        <v>0</v>
      </c>
    </row>
    <row r="11" spans="1:9" ht="21.75" thickBot="1" x14ac:dyDescent="0.3">
      <c r="A11" s="30" t="s">
        <v>140</v>
      </c>
      <c r="B11" s="31" t="str">
        <f>VLOOKUP(A11,'4'!A:B,2,0)</f>
        <v>곡물류</v>
      </c>
      <c r="C11" s="28" t="s">
        <v>337</v>
      </c>
      <c r="D11" s="47">
        <v>39606</v>
      </c>
      <c r="E11" s="46">
        <v>78</v>
      </c>
      <c r="F11" s="47">
        <v>5892</v>
      </c>
      <c r="G11" s="46">
        <v>0.4</v>
      </c>
      <c r="H11" s="46">
        <v>14.8</v>
      </c>
      <c r="I11" s="63">
        <v>0</v>
      </c>
    </row>
    <row r="12" spans="1:9" ht="21.75" thickBot="1" x14ac:dyDescent="0.3">
      <c r="A12" s="30" t="s">
        <v>141</v>
      </c>
      <c r="B12" s="31" t="str">
        <f>VLOOKUP(A12,'4'!A:B,2,0)</f>
        <v>채소</v>
      </c>
      <c r="C12" s="28" t="s">
        <v>337</v>
      </c>
      <c r="D12" s="47">
        <v>15237</v>
      </c>
      <c r="E12" s="46">
        <v>-15.5</v>
      </c>
      <c r="F12" s="47">
        <v>5234</v>
      </c>
      <c r="G12" s="46">
        <v>0.3</v>
      </c>
      <c r="H12" s="46">
        <v>-8.5</v>
      </c>
      <c r="I12" s="63">
        <v>0</v>
      </c>
    </row>
    <row r="13" spans="1:9" ht="21.75" thickBot="1" x14ac:dyDescent="0.3">
      <c r="A13" s="30" t="s">
        <v>142</v>
      </c>
      <c r="B13" s="31" t="str">
        <f>VLOOKUP(A13,'4'!A:B,2,0)</f>
        <v>과실</v>
      </c>
      <c r="C13" s="28" t="s">
        <v>337</v>
      </c>
      <c r="D13" s="47">
        <v>104185</v>
      </c>
      <c r="E13" s="46">
        <v>3.4</v>
      </c>
      <c r="F13" s="47">
        <v>16586</v>
      </c>
      <c r="G13" s="46">
        <v>1</v>
      </c>
      <c r="H13" s="46">
        <v>2.4</v>
      </c>
      <c r="I13" s="63">
        <v>0</v>
      </c>
    </row>
    <row r="14" spans="1:9" ht="21.75" thickBot="1" x14ac:dyDescent="0.3">
      <c r="A14" s="29" t="s">
        <v>88</v>
      </c>
      <c r="B14" s="30" t="str">
        <f>VLOOKUP(A14,'4'!A:B,2,0)</f>
        <v>원료품</v>
      </c>
      <c r="C14" s="28"/>
      <c r="D14" s="47"/>
      <c r="E14" s="46"/>
      <c r="F14" s="47">
        <v>112300</v>
      </c>
      <c r="G14" s="46">
        <v>7</v>
      </c>
      <c r="H14" s="46">
        <v>-23.8</v>
      </c>
      <c r="I14" s="63">
        <v>-2.2000000000000002</v>
      </c>
    </row>
    <row r="15" spans="1:9" ht="21.75" thickBot="1" x14ac:dyDescent="0.3">
      <c r="A15" s="30" t="s">
        <v>143</v>
      </c>
      <c r="B15" s="31" t="str">
        <f>VLOOKUP(A15,'4'!A:B,2,0)</f>
        <v>목재</v>
      </c>
      <c r="C15" s="28"/>
      <c r="D15" s="47"/>
      <c r="E15" s="46"/>
      <c r="F15" s="47">
        <v>1807</v>
      </c>
      <c r="G15" s="46">
        <v>0.1</v>
      </c>
      <c r="H15" s="46">
        <v>20.3</v>
      </c>
      <c r="I15" s="63">
        <v>0</v>
      </c>
    </row>
    <row r="16" spans="1:9" ht="21.75" thickBot="1" x14ac:dyDescent="0.3">
      <c r="A16" s="30" t="s">
        <v>144</v>
      </c>
      <c r="B16" s="31" t="str">
        <f>VLOOKUP(A16,'4'!A:B,2,0)</f>
        <v>비철금속광</v>
      </c>
      <c r="C16" s="28" t="s">
        <v>368</v>
      </c>
      <c r="D16" s="47">
        <v>23</v>
      </c>
      <c r="E16" s="46">
        <v>-84.1</v>
      </c>
      <c r="F16" s="47">
        <v>28979</v>
      </c>
      <c r="G16" s="46">
        <v>1.8</v>
      </c>
      <c r="H16" s="46">
        <v>-28.5</v>
      </c>
      <c r="I16" s="63">
        <v>-0.7</v>
      </c>
    </row>
    <row r="17" spans="1:9" ht="21.75" thickBot="1" x14ac:dyDescent="0.3">
      <c r="A17" s="30" t="s">
        <v>145</v>
      </c>
      <c r="B17" s="31" t="str">
        <f>VLOOKUP(A17,'4'!A:B,2,0)</f>
        <v>철광석</v>
      </c>
      <c r="C17" s="28" t="s">
        <v>368</v>
      </c>
      <c r="D17" s="47" t="s">
        <v>433</v>
      </c>
      <c r="E17" s="46"/>
      <c r="F17" s="47" t="s">
        <v>433</v>
      </c>
      <c r="G17" s="46" t="s">
        <v>433</v>
      </c>
      <c r="H17" s="46"/>
      <c r="I17" s="63" t="s">
        <v>433</v>
      </c>
    </row>
    <row r="18" spans="1:9" ht="21.75" thickBot="1" x14ac:dyDescent="0.3">
      <c r="A18" s="30" t="s">
        <v>146</v>
      </c>
      <c r="B18" s="31" t="str">
        <f>VLOOKUP(A18,'4'!A:B,2,0)</f>
        <v>대두</v>
      </c>
      <c r="C18" s="28" t="s">
        <v>337</v>
      </c>
      <c r="D18" s="47" t="s">
        <v>433</v>
      </c>
      <c r="E18" s="46"/>
      <c r="F18" s="47" t="s">
        <v>433</v>
      </c>
      <c r="G18" s="46" t="s">
        <v>433</v>
      </c>
      <c r="H18" s="46"/>
      <c r="I18" s="63" t="s">
        <v>433</v>
      </c>
    </row>
    <row r="19" spans="1:9" ht="21.75" thickBot="1" x14ac:dyDescent="0.3">
      <c r="A19" s="29" t="s">
        <v>89</v>
      </c>
      <c r="B19" s="30" t="str">
        <f>VLOOKUP(A19,'4'!A:B,2,0)</f>
        <v>광물성 원료</v>
      </c>
      <c r="C19" s="28"/>
      <c r="D19" s="47"/>
      <c r="E19" s="46"/>
      <c r="F19" s="47">
        <v>185670</v>
      </c>
      <c r="G19" s="46">
        <v>11.5</v>
      </c>
      <c r="H19" s="46">
        <v>3.5</v>
      </c>
      <c r="I19" s="63">
        <v>0.4</v>
      </c>
    </row>
    <row r="20" spans="1:9" ht="21.75" thickBot="1" x14ac:dyDescent="0.3">
      <c r="A20" s="30" t="s">
        <v>147</v>
      </c>
      <c r="B20" s="31" t="str">
        <f>VLOOKUP(A20,'4'!A:B,2,0)</f>
        <v>원유 및 조유</v>
      </c>
      <c r="C20" s="28" t="s">
        <v>345</v>
      </c>
      <c r="D20" s="47">
        <v>118</v>
      </c>
      <c r="E20" s="46">
        <v>-9.1999999999999993</v>
      </c>
      <c r="F20" s="47">
        <v>7557</v>
      </c>
      <c r="G20" s="46">
        <v>0.5</v>
      </c>
      <c r="H20" s="46">
        <v>-23</v>
      </c>
      <c r="I20" s="63">
        <v>-0.1</v>
      </c>
    </row>
    <row r="21" spans="1:9" ht="21.75" thickBot="1" x14ac:dyDescent="0.3">
      <c r="A21" s="30" t="s">
        <v>148</v>
      </c>
      <c r="B21" s="31" t="str">
        <f>VLOOKUP(A21,'4'!A:B,2,0)</f>
        <v>석유제품</v>
      </c>
      <c r="C21" s="28"/>
      <c r="D21" s="47"/>
      <c r="E21" s="46"/>
      <c r="F21" s="47">
        <v>8731</v>
      </c>
      <c r="G21" s="46">
        <v>0.5</v>
      </c>
      <c r="H21" s="46">
        <v>20.5</v>
      </c>
      <c r="I21" s="63">
        <v>0.1</v>
      </c>
    </row>
    <row r="22" spans="1:9" ht="21.75" thickBot="1" x14ac:dyDescent="0.3">
      <c r="A22" s="30" t="s">
        <v>149</v>
      </c>
      <c r="B22" s="31" t="str">
        <f>VLOOKUP(A22,'4'!A:B,2,0)</f>
        <v>휘발유</v>
      </c>
      <c r="C22" s="28" t="s">
        <v>345</v>
      </c>
      <c r="D22" s="47">
        <v>78</v>
      </c>
      <c r="E22" s="46">
        <v>53.4</v>
      </c>
      <c r="F22" s="47">
        <v>5403</v>
      </c>
      <c r="G22" s="46">
        <v>0.3</v>
      </c>
      <c r="H22" s="46">
        <v>29.9</v>
      </c>
      <c r="I22" s="63">
        <v>0.1</v>
      </c>
    </row>
    <row r="23" spans="1:9" ht="21.75" thickBot="1" x14ac:dyDescent="0.3">
      <c r="A23" s="30" t="s">
        <v>150</v>
      </c>
      <c r="B23" s="31" t="str">
        <f>VLOOKUP(A23,'4'!A:B,2,0)</f>
        <v>액화 천연 가스</v>
      </c>
      <c r="C23" s="28" t="s">
        <v>368</v>
      </c>
      <c r="D23" s="47">
        <v>1543</v>
      </c>
      <c r="E23" s="46">
        <v>38.700000000000003</v>
      </c>
      <c r="F23" s="47">
        <v>122969</v>
      </c>
      <c r="G23" s="46">
        <v>7.6</v>
      </c>
      <c r="H23" s="46">
        <v>20.3</v>
      </c>
      <c r="I23" s="63">
        <v>1.3</v>
      </c>
    </row>
    <row r="24" spans="1:9" ht="21.75" thickBot="1" x14ac:dyDescent="0.3">
      <c r="A24" s="30" t="s">
        <v>151</v>
      </c>
      <c r="B24" s="31" t="str">
        <f>VLOOKUP(A24,'4'!A:B,2,0)</f>
        <v>액화 석유 가스</v>
      </c>
      <c r="C24" s="28" t="s">
        <v>368</v>
      </c>
      <c r="D24" s="47" t="s">
        <v>433</v>
      </c>
      <c r="E24" s="46"/>
      <c r="F24" s="47" t="s">
        <v>433</v>
      </c>
      <c r="G24" s="46" t="s">
        <v>433</v>
      </c>
      <c r="H24" s="46"/>
      <c r="I24" s="63" t="s">
        <v>433</v>
      </c>
    </row>
    <row r="25" spans="1:9" ht="21.75" thickBot="1" x14ac:dyDescent="0.3">
      <c r="A25" s="30" t="s">
        <v>152</v>
      </c>
      <c r="B25" s="31" t="str">
        <f>VLOOKUP(A25,'4'!A:B,2,0)</f>
        <v>석탄</v>
      </c>
      <c r="C25" s="28" t="s">
        <v>368</v>
      </c>
      <c r="D25" s="47">
        <v>2476</v>
      </c>
      <c r="E25" s="46">
        <v>-7.5</v>
      </c>
      <c r="F25" s="47">
        <v>46084</v>
      </c>
      <c r="G25" s="46">
        <v>2.9</v>
      </c>
      <c r="H25" s="46">
        <v>-23.3</v>
      </c>
      <c r="I25" s="63">
        <v>-0.9</v>
      </c>
    </row>
    <row r="26" spans="1:9" ht="21.75" thickBot="1" x14ac:dyDescent="0.3">
      <c r="A26" s="30" t="s">
        <v>153</v>
      </c>
      <c r="B26" s="32" t="str">
        <f>VLOOKUP(A26,'4'!A:B,2,0)</f>
        <v>일반탄</v>
      </c>
      <c r="C26" s="28" t="s">
        <v>368</v>
      </c>
      <c r="D26" s="47">
        <v>1167</v>
      </c>
      <c r="E26" s="46">
        <v>1.1000000000000001</v>
      </c>
      <c r="F26" s="47">
        <v>19396</v>
      </c>
      <c r="G26" s="46">
        <v>1.2</v>
      </c>
      <c r="H26" s="46">
        <v>-15.4</v>
      </c>
      <c r="I26" s="63">
        <v>-0.2</v>
      </c>
    </row>
    <row r="27" spans="1:9" ht="21.75" thickBot="1" x14ac:dyDescent="0.3">
      <c r="A27" s="29" t="s">
        <v>90</v>
      </c>
      <c r="B27" s="30" t="str">
        <f>VLOOKUP(A27,'4'!A:B,2,0)</f>
        <v>화학제품</v>
      </c>
      <c r="C27" s="28"/>
      <c r="D27" s="47"/>
      <c r="E27" s="46"/>
      <c r="F27" s="47">
        <v>96617</v>
      </c>
      <c r="G27" s="46">
        <v>6</v>
      </c>
      <c r="H27" s="46">
        <v>-6.1</v>
      </c>
      <c r="I27" s="63">
        <v>-0.4</v>
      </c>
    </row>
    <row r="28" spans="1:9" ht="21.75" thickBot="1" x14ac:dyDescent="0.3">
      <c r="A28" s="30" t="s">
        <v>91</v>
      </c>
      <c r="B28" s="31" t="str">
        <f>VLOOKUP(A28,'4'!A:B,2,0)</f>
        <v>유기화합물</v>
      </c>
      <c r="C28" s="28"/>
      <c r="D28" s="47"/>
      <c r="E28" s="46"/>
      <c r="F28" s="47">
        <v>15384</v>
      </c>
      <c r="G28" s="46">
        <v>1</v>
      </c>
      <c r="H28" s="46">
        <v>-21.1</v>
      </c>
      <c r="I28" s="63">
        <v>-0.3</v>
      </c>
    </row>
    <row r="29" spans="1:9" ht="21.75" thickBot="1" x14ac:dyDescent="0.3">
      <c r="A29" s="30" t="s">
        <v>92</v>
      </c>
      <c r="B29" s="31" t="str">
        <f>VLOOKUP(A29,'4'!A:B,2,0)</f>
        <v>의약품</v>
      </c>
      <c r="C29" s="28" t="s">
        <v>336</v>
      </c>
      <c r="D29" s="47">
        <v>1452733</v>
      </c>
      <c r="E29" s="46">
        <v>-8.4</v>
      </c>
      <c r="F29" s="47">
        <v>6535</v>
      </c>
      <c r="G29" s="46">
        <v>0.4</v>
      </c>
      <c r="H29" s="46">
        <v>-27.5</v>
      </c>
      <c r="I29" s="63">
        <v>-0.2</v>
      </c>
    </row>
    <row r="30" spans="1:9" ht="21.75" thickBot="1" x14ac:dyDescent="0.3">
      <c r="A30" s="29" t="s">
        <v>94</v>
      </c>
      <c r="B30" s="30" t="str">
        <f>VLOOKUP(A30,'4'!A:B,2,0)</f>
        <v>원료별 제품</v>
      </c>
      <c r="C30" s="28"/>
      <c r="D30" s="47"/>
      <c r="E30" s="46"/>
      <c r="F30" s="47">
        <v>160311</v>
      </c>
      <c r="G30" s="46">
        <v>10</v>
      </c>
      <c r="H30" s="46">
        <v>3.6</v>
      </c>
      <c r="I30" s="63">
        <v>0.4</v>
      </c>
    </row>
    <row r="31" spans="1:9" ht="21.75" thickBot="1" x14ac:dyDescent="0.3">
      <c r="A31" s="30" t="s">
        <v>95</v>
      </c>
      <c r="B31" s="31" t="str">
        <f>VLOOKUP(A31,'4'!A:B,2,0)</f>
        <v>철강</v>
      </c>
      <c r="C31" s="28" t="s">
        <v>337</v>
      </c>
      <c r="D31" s="47">
        <v>39456</v>
      </c>
      <c r="E31" s="46">
        <v>-8.1999999999999993</v>
      </c>
      <c r="F31" s="47">
        <v>9136</v>
      </c>
      <c r="G31" s="46">
        <v>0.6</v>
      </c>
      <c r="H31" s="46">
        <v>-6.5</v>
      </c>
      <c r="I31" s="63">
        <v>0</v>
      </c>
    </row>
    <row r="32" spans="1:9" ht="21.75" thickBot="1" x14ac:dyDescent="0.3">
      <c r="A32" s="30" t="s">
        <v>96</v>
      </c>
      <c r="B32" s="31" t="str">
        <f>VLOOKUP(A32,'4'!A:B,2,0)</f>
        <v>비철금속</v>
      </c>
      <c r="C32" s="28" t="s">
        <v>337</v>
      </c>
      <c r="D32" s="47">
        <v>32944</v>
      </c>
      <c r="E32" s="46">
        <v>12.3</v>
      </c>
      <c r="F32" s="47">
        <v>26074</v>
      </c>
      <c r="G32" s="46">
        <v>1.6</v>
      </c>
      <c r="H32" s="46">
        <v>22.5</v>
      </c>
      <c r="I32" s="63">
        <v>0.3</v>
      </c>
    </row>
    <row r="33" spans="1:9" ht="21.75" thickBot="1" x14ac:dyDescent="0.3">
      <c r="A33" s="30" t="s">
        <v>97</v>
      </c>
      <c r="B33" s="31" t="str">
        <f>VLOOKUP(A33,'4'!A:B,2,0)</f>
        <v>금속제품</v>
      </c>
      <c r="C33" s="28"/>
      <c r="D33" s="47"/>
      <c r="E33" s="46"/>
      <c r="F33" s="47">
        <v>22760</v>
      </c>
      <c r="G33" s="46">
        <v>1.4</v>
      </c>
      <c r="H33" s="46">
        <v>0.4</v>
      </c>
      <c r="I33" s="63">
        <v>0</v>
      </c>
    </row>
    <row r="34" spans="1:9" ht="21.75" thickBot="1" x14ac:dyDescent="0.3">
      <c r="A34" s="30" t="s">
        <v>98</v>
      </c>
      <c r="B34" s="31" t="str">
        <f>VLOOKUP(A34,'4'!A:B,2,0)</f>
        <v>직물용 실 및 섬유제품</v>
      </c>
      <c r="C34" s="28"/>
      <c r="D34" s="47"/>
      <c r="E34" s="46"/>
      <c r="F34" s="47">
        <v>24672</v>
      </c>
      <c r="G34" s="46">
        <v>1.5</v>
      </c>
      <c r="H34" s="46">
        <v>1</v>
      </c>
      <c r="I34" s="63">
        <v>0</v>
      </c>
    </row>
    <row r="35" spans="1:9" ht="21.75" thickBot="1" x14ac:dyDescent="0.3">
      <c r="A35" s="30" t="s">
        <v>99</v>
      </c>
      <c r="B35" s="31" t="str">
        <f>VLOOKUP(A35,'4'!A:B,2,0)</f>
        <v>비금속 철물제품</v>
      </c>
      <c r="C35" s="28"/>
      <c r="D35" s="47"/>
      <c r="E35" s="46"/>
      <c r="F35" s="47">
        <v>12414</v>
      </c>
      <c r="G35" s="46">
        <v>0.8</v>
      </c>
      <c r="H35" s="46">
        <v>4.9000000000000004</v>
      </c>
      <c r="I35" s="63">
        <v>0</v>
      </c>
    </row>
    <row r="36" spans="1:9" ht="21.75" thickBot="1" x14ac:dyDescent="0.3">
      <c r="A36" s="30" t="s">
        <v>154</v>
      </c>
      <c r="B36" s="31" t="str">
        <f>VLOOKUP(A36,'4'!A:B,2,0)</f>
        <v>목제품 등; 가구 제외</v>
      </c>
      <c r="C36" s="28"/>
      <c r="D36" s="47"/>
      <c r="E36" s="46"/>
      <c r="F36" s="47">
        <v>43159</v>
      </c>
      <c r="G36" s="46">
        <v>2.7</v>
      </c>
      <c r="H36" s="46">
        <v>-1.1000000000000001</v>
      </c>
      <c r="I36" s="63">
        <v>0</v>
      </c>
    </row>
    <row r="37" spans="1:9" ht="21.75" thickBot="1" x14ac:dyDescent="0.3">
      <c r="A37" s="29" t="s">
        <v>102</v>
      </c>
      <c r="B37" s="30" t="str">
        <f>VLOOKUP(A37,'4'!A:B,2,0)</f>
        <v>일반 기계</v>
      </c>
      <c r="C37" s="28"/>
      <c r="D37" s="47"/>
      <c r="E37" s="46"/>
      <c r="F37" s="47">
        <v>147045</v>
      </c>
      <c r="G37" s="46">
        <v>9.1</v>
      </c>
      <c r="H37" s="46">
        <v>4.0999999999999996</v>
      </c>
      <c r="I37" s="63">
        <v>0.4</v>
      </c>
    </row>
    <row r="38" spans="1:9" ht="21.75" thickBot="1" x14ac:dyDescent="0.3">
      <c r="A38" s="30" t="s">
        <v>103</v>
      </c>
      <c r="B38" s="31" t="str">
        <f>VLOOKUP(A38,'4'!A:B,2,0)</f>
        <v>원동기</v>
      </c>
      <c r="C38" s="28" t="s">
        <v>337</v>
      </c>
      <c r="D38" s="47">
        <v>5858</v>
      </c>
      <c r="E38" s="46">
        <v>2</v>
      </c>
      <c r="F38" s="47">
        <v>10358</v>
      </c>
      <c r="G38" s="46">
        <v>0.6</v>
      </c>
      <c r="H38" s="46">
        <v>23.2</v>
      </c>
      <c r="I38" s="63">
        <v>0.1</v>
      </c>
    </row>
    <row r="39" spans="1:9" ht="42.75" thickBot="1" x14ac:dyDescent="0.3">
      <c r="A39" s="30" t="s">
        <v>104</v>
      </c>
      <c r="B39" s="31" t="str">
        <f>VLOOKUP(A39,'4'!A:B,2,0)</f>
        <v>전산기류, 주변기기 포함</v>
      </c>
      <c r="C39" s="28" t="s">
        <v>342</v>
      </c>
      <c r="D39" s="47">
        <v>1520</v>
      </c>
      <c r="E39" s="46">
        <v>12.5</v>
      </c>
      <c r="F39" s="47">
        <v>58955</v>
      </c>
      <c r="G39" s="46">
        <v>3.7</v>
      </c>
      <c r="H39" s="46">
        <v>19.100000000000001</v>
      </c>
      <c r="I39" s="63">
        <v>0.6</v>
      </c>
    </row>
    <row r="40" spans="1:9" ht="21.75" thickBot="1" x14ac:dyDescent="0.3">
      <c r="A40" s="30" t="s">
        <v>105</v>
      </c>
      <c r="B40" s="31" t="str">
        <f>VLOOKUP(A40,'4'!A:B,2,0)</f>
        <v>전산기류의 부분품</v>
      </c>
      <c r="C40" s="28" t="s">
        <v>337</v>
      </c>
      <c r="D40" s="47">
        <v>2185</v>
      </c>
      <c r="E40" s="46">
        <v>-2</v>
      </c>
      <c r="F40" s="47">
        <v>13665</v>
      </c>
      <c r="G40" s="46">
        <v>0.8</v>
      </c>
      <c r="H40" s="46">
        <v>5.5</v>
      </c>
      <c r="I40" s="63">
        <v>0</v>
      </c>
    </row>
    <row r="41" spans="1:9" ht="21.75" thickBot="1" x14ac:dyDescent="0.3">
      <c r="A41" s="29" t="s">
        <v>114</v>
      </c>
      <c r="B41" s="30" t="str">
        <f>VLOOKUP(A41,'4'!A:B,2,0)</f>
        <v>전기 기기</v>
      </c>
      <c r="C41" s="28"/>
      <c r="D41" s="47"/>
      <c r="E41" s="46"/>
      <c r="F41" s="47">
        <v>377062</v>
      </c>
      <c r="G41" s="46">
        <v>23.4</v>
      </c>
      <c r="H41" s="46">
        <v>7.9</v>
      </c>
      <c r="I41" s="63">
        <v>1.7</v>
      </c>
    </row>
    <row r="42" spans="1:9" ht="21.75" thickBot="1" x14ac:dyDescent="0.3">
      <c r="A42" s="30" t="s">
        <v>115</v>
      </c>
      <c r="B42" s="31" t="str">
        <f>VLOOKUP(A42,'4'!A:B,2,0)</f>
        <v>반도체 등 전자부품</v>
      </c>
      <c r="C42" s="28"/>
      <c r="D42" s="47"/>
      <c r="E42" s="46"/>
      <c r="F42" s="47">
        <v>62284</v>
      </c>
      <c r="G42" s="46">
        <v>3.9</v>
      </c>
      <c r="H42" s="46">
        <v>2.1</v>
      </c>
      <c r="I42" s="63">
        <v>0.1</v>
      </c>
    </row>
    <row r="43" spans="1:9" ht="21.75" thickBot="1" x14ac:dyDescent="0.3">
      <c r="A43" s="30" t="s">
        <v>116</v>
      </c>
      <c r="B43" s="32" t="str">
        <f>VLOOKUP(A43,'4'!A:B,2,0)</f>
        <v>IC</v>
      </c>
      <c r="C43" s="28" t="s">
        <v>343</v>
      </c>
      <c r="D43" s="47">
        <v>439</v>
      </c>
      <c r="E43" s="46">
        <v>-4.8</v>
      </c>
      <c r="F43" s="47">
        <v>45148</v>
      </c>
      <c r="G43" s="46">
        <v>2.8</v>
      </c>
      <c r="H43" s="46">
        <v>-0.1</v>
      </c>
      <c r="I43" s="63">
        <v>0</v>
      </c>
    </row>
    <row r="44" spans="1:9" ht="42.75" thickBot="1" x14ac:dyDescent="0.3">
      <c r="A44" s="30" t="s">
        <v>155</v>
      </c>
      <c r="B44" s="31" t="str">
        <f>VLOOKUP(A44,'4'!A:B,2,0)</f>
        <v>절연 전선 및 절연 케이블</v>
      </c>
      <c r="C44" s="28" t="s">
        <v>337</v>
      </c>
      <c r="D44" s="47">
        <v>25157</v>
      </c>
      <c r="E44" s="46">
        <v>-5.8</v>
      </c>
      <c r="F44" s="47">
        <v>81201</v>
      </c>
      <c r="G44" s="46">
        <v>5</v>
      </c>
      <c r="H44" s="46">
        <v>1.1000000000000001</v>
      </c>
      <c r="I44" s="63">
        <v>0.1</v>
      </c>
    </row>
    <row r="45" spans="1:9" ht="42.75" thickBot="1" x14ac:dyDescent="0.3">
      <c r="A45" s="30" t="s">
        <v>156</v>
      </c>
      <c r="B45" s="31" t="str">
        <f>VLOOKUP(A45,'4'!A:B,2,0)</f>
        <v>음향 영상 기기, 부품 포함</v>
      </c>
      <c r="C45" s="28"/>
      <c r="D45" s="47"/>
      <c r="E45" s="46"/>
      <c r="F45" s="47">
        <v>40564</v>
      </c>
      <c r="G45" s="46">
        <v>2.5</v>
      </c>
      <c r="H45" s="46">
        <v>-7</v>
      </c>
      <c r="I45" s="63">
        <v>-0.2</v>
      </c>
    </row>
    <row r="46" spans="1:9" ht="21.75" thickBot="1" x14ac:dyDescent="0.3">
      <c r="A46" s="30" t="s">
        <v>121</v>
      </c>
      <c r="B46" s="31" t="str">
        <f>VLOOKUP(A46,'4'!A:B,2,0)</f>
        <v>중전 기기</v>
      </c>
      <c r="C46" s="28"/>
      <c r="D46" s="47"/>
      <c r="E46" s="46"/>
      <c r="F46" s="47">
        <v>22806</v>
      </c>
      <c r="G46" s="46">
        <v>1.4</v>
      </c>
      <c r="H46" s="46">
        <v>23.4</v>
      </c>
      <c r="I46" s="63">
        <v>0.3</v>
      </c>
    </row>
    <row r="47" spans="1:9" ht="21.75" thickBot="1" x14ac:dyDescent="0.3">
      <c r="A47" s="30" t="s">
        <v>122</v>
      </c>
      <c r="B47" s="31" t="str">
        <f>VLOOKUP(A47,'4'!A:B,2,0)</f>
        <v>통신기</v>
      </c>
      <c r="C47" s="28"/>
      <c r="D47" s="47"/>
      <c r="E47" s="46"/>
      <c r="F47" s="47">
        <v>71097</v>
      </c>
      <c r="G47" s="46">
        <v>4.4000000000000004</v>
      </c>
      <c r="H47" s="46">
        <v>18.600000000000001</v>
      </c>
      <c r="I47" s="63">
        <v>0.7</v>
      </c>
    </row>
    <row r="48" spans="1:9" ht="21.75" thickBot="1" x14ac:dyDescent="0.3">
      <c r="A48" s="30" t="s">
        <v>157</v>
      </c>
      <c r="B48" s="32" t="str">
        <f>VLOOKUP(A48,'4'!A:B,2,0)</f>
        <v>전화기</v>
      </c>
      <c r="C48" s="28" t="s">
        <v>341</v>
      </c>
      <c r="D48" s="47">
        <v>597481</v>
      </c>
      <c r="E48" s="46">
        <v>56.3</v>
      </c>
      <c r="F48" s="47">
        <v>20063</v>
      </c>
      <c r="G48" s="46">
        <v>1.2</v>
      </c>
      <c r="H48" s="46">
        <v>17</v>
      </c>
      <c r="I48" s="63">
        <v>0.2</v>
      </c>
    </row>
    <row r="49" spans="1:9" ht="21.75" thickBot="1" x14ac:dyDescent="0.3">
      <c r="A49" s="30" t="s">
        <v>123</v>
      </c>
      <c r="B49" s="31" t="str">
        <f>VLOOKUP(A49,'4'!A:B,2,0)</f>
        <v>전기 계측 기기</v>
      </c>
      <c r="C49" s="28"/>
      <c r="D49" s="47"/>
      <c r="E49" s="46"/>
      <c r="F49" s="47">
        <v>24534</v>
      </c>
      <c r="G49" s="46">
        <v>1.5</v>
      </c>
      <c r="H49" s="46">
        <v>65.599999999999994</v>
      </c>
      <c r="I49" s="63">
        <v>0.6</v>
      </c>
    </row>
    <row r="50" spans="1:9" ht="21.75" thickBot="1" x14ac:dyDescent="0.3">
      <c r="A50" s="29" t="s">
        <v>126</v>
      </c>
      <c r="B50" s="30" t="str">
        <f>VLOOKUP(A50,'4'!A:B,2,0)</f>
        <v>수송용 기기</v>
      </c>
      <c r="C50" s="28"/>
      <c r="D50" s="47"/>
      <c r="E50" s="46"/>
      <c r="F50" s="47">
        <v>49891</v>
      </c>
      <c r="G50" s="46">
        <v>3.1</v>
      </c>
      <c r="H50" s="46">
        <v>8.5</v>
      </c>
      <c r="I50" s="63">
        <v>0.2</v>
      </c>
    </row>
    <row r="51" spans="1:9" ht="21.75" thickBot="1" x14ac:dyDescent="0.3">
      <c r="A51" s="30" t="s">
        <v>127</v>
      </c>
      <c r="B51" s="31" t="str">
        <f>VLOOKUP(A51,'4'!A:B,2,0)</f>
        <v>자동차</v>
      </c>
      <c r="C51" s="28" t="s">
        <v>341</v>
      </c>
      <c r="D51" s="47">
        <v>2937</v>
      </c>
      <c r="E51" s="46">
        <v>-5.7</v>
      </c>
      <c r="F51" s="47">
        <v>9545</v>
      </c>
      <c r="G51" s="46">
        <v>0.6</v>
      </c>
      <c r="H51" s="46">
        <v>6.5</v>
      </c>
      <c r="I51" s="63">
        <v>0</v>
      </c>
    </row>
    <row r="52" spans="1:9" ht="21.75" thickBot="1" x14ac:dyDescent="0.3">
      <c r="A52" s="30" t="s">
        <v>130</v>
      </c>
      <c r="B52" s="31" t="str">
        <f>VLOOKUP(A52,'4'!A:B,2,0)</f>
        <v>자동차의 부분품</v>
      </c>
      <c r="C52" s="28"/>
      <c r="D52" s="47"/>
      <c r="E52" s="46"/>
      <c r="F52" s="47">
        <v>30021</v>
      </c>
      <c r="G52" s="46">
        <v>1.9</v>
      </c>
      <c r="H52" s="46">
        <v>3.3</v>
      </c>
      <c r="I52" s="63">
        <v>0.1</v>
      </c>
    </row>
    <row r="53" spans="1:9" ht="21.75" thickBot="1" x14ac:dyDescent="0.3">
      <c r="A53" s="30" t="s">
        <v>132</v>
      </c>
      <c r="B53" s="31" t="str">
        <f>VLOOKUP(A53,'4'!A:B,2,0)</f>
        <v>항공기류</v>
      </c>
      <c r="C53" s="28"/>
      <c r="D53" s="47"/>
      <c r="E53" s="46"/>
      <c r="F53" s="47">
        <v>1318</v>
      </c>
      <c r="G53" s="46">
        <v>0.1</v>
      </c>
      <c r="H53" s="46">
        <v>14.8</v>
      </c>
      <c r="I53" s="63">
        <v>0</v>
      </c>
    </row>
    <row r="54" spans="1:9" ht="21.75" thickBot="1" x14ac:dyDescent="0.3">
      <c r="A54" s="29" t="s">
        <v>134</v>
      </c>
      <c r="B54" s="30" t="str">
        <f>VLOOKUP(A54,'4'!A:B,2,0)</f>
        <v>기타</v>
      </c>
      <c r="C54" s="28"/>
      <c r="D54" s="47"/>
      <c r="E54" s="46"/>
      <c r="F54" s="47">
        <v>336889</v>
      </c>
      <c r="G54" s="46">
        <v>20.9</v>
      </c>
      <c r="H54" s="46">
        <v>6.8</v>
      </c>
      <c r="I54" s="63">
        <v>1.4</v>
      </c>
    </row>
    <row r="55" spans="1:9" ht="21.75" thickBot="1" x14ac:dyDescent="0.3">
      <c r="A55" s="30" t="s">
        <v>135</v>
      </c>
      <c r="B55" s="31" t="str">
        <f>VLOOKUP(A55,'4'!A:B,2,0)</f>
        <v>과학 광학 기기</v>
      </c>
      <c r="C55" s="28"/>
      <c r="D55" s="47"/>
      <c r="E55" s="46"/>
      <c r="F55" s="47">
        <v>32111</v>
      </c>
      <c r="G55" s="46">
        <v>2</v>
      </c>
      <c r="H55" s="46">
        <v>-11.4</v>
      </c>
      <c r="I55" s="63">
        <v>-0.3</v>
      </c>
    </row>
    <row r="56" spans="1:9" ht="21.75" thickBot="1" x14ac:dyDescent="0.3">
      <c r="A56" s="30" t="s">
        <v>158</v>
      </c>
      <c r="B56" s="31" t="str">
        <f>VLOOKUP(A56,'4'!A:B,2,0)</f>
        <v>의류 및 관련 부속품</v>
      </c>
      <c r="C56" s="28"/>
      <c r="D56" s="47"/>
      <c r="E56" s="46"/>
      <c r="F56" s="47">
        <v>141116</v>
      </c>
      <c r="G56" s="46">
        <v>8.8000000000000007</v>
      </c>
      <c r="H56" s="46">
        <v>9.4</v>
      </c>
      <c r="I56" s="63">
        <v>0.8</v>
      </c>
    </row>
    <row r="57" spans="1:9" ht="21.75" thickBot="1" x14ac:dyDescent="0.3">
      <c r="A57" s="30" t="s">
        <v>159</v>
      </c>
      <c r="B57" s="31" t="str">
        <f>VLOOKUP(A57,'4'!A:B,2,0)</f>
        <v>가구</v>
      </c>
      <c r="C57" s="28" t="s">
        <v>337</v>
      </c>
      <c r="D57" s="47">
        <v>31729</v>
      </c>
      <c r="E57" s="46">
        <v>-10</v>
      </c>
      <c r="F57" s="47">
        <v>20486</v>
      </c>
      <c r="G57" s="46">
        <v>1.3</v>
      </c>
      <c r="H57" s="46">
        <v>-2.2999999999999998</v>
      </c>
      <c r="I57" s="63">
        <v>0</v>
      </c>
    </row>
    <row r="58" spans="1:9" ht="21.75" thickBot="1" x14ac:dyDescent="0.3">
      <c r="A58" s="30" t="s">
        <v>160</v>
      </c>
      <c r="B58" s="31" t="str">
        <f>VLOOKUP(A58,'4'!A:B,2,0)</f>
        <v>가방류</v>
      </c>
      <c r="C58" s="28"/>
      <c r="D58" s="47"/>
      <c r="E58" s="46"/>
      <c r="F58" s="47">
        <v>10800</v>
      </c>
      <c r="G58" s="46">
        <v>0.7</v>
      </c>
      <c r="H58" s="46">
        <v>2.7</v>
      </c>
      <c r="I58" s="63">
        <v>0</v>
      </c>
    </row>
    <row r="59" spans="1:9" ht="21" x14ac:dyDescent="0.25">
      <c r="A59" s="36" t="s">
        <v>412</v>
      </c>
      <c r="B59" s="36"/>
      <c r="C59" s="36"/>
      <c r="D59" s="66"/>
      <c r="E59" s="71"/>
      <c r="F59" s="66"/>
      <c r="G59" s="71"/>
      <c r="H59" s="71"/>
      <c r="I59" s="71"/>
    </row>
    <row r="60" spans="1:9" ht="21" x14ac:dyDescent="0.25">
      <c r="A60" s="37" t="str">
        <f>HLOOKUP(A59,'5'!58:59,2,0)</f>
        <v xml:space="preserve"> 변화율은 전년대비 변화율을 나타냅니다. 
 *를 붙인 수치는 전년대비 배율을 나타냅니다.</v>
      </c>
      <c r="B60" s="37"/>
      <c r="C60" s="37"/>
      <c r="D60" s="67"/>
      <c r="E60" s="72"/>
      <c r="F60" s="67"/>
      <c r="G60" s="72"/>
      <c r="H60" s="72"/>
      <c r="I60" s="72"/>
    </row>
    <row r="61" spans="1:9" ht="21" x14ac:dyDescent="0.25">
      <c r="A61" s="37"/>
      <c r="B61" s="37"/>
      <c r="C61" s="37"/>
      <c r="D61" s="67"/>
      <c r="E61" s="72"/>
      <c r="F61" s="67"/>
      <c r="G61" s="72"/>
      <c r="H61" s="72"/>
      <c r="I61" s="72"/>
    </row>
    <row r="62" spans="1:9" ht="21" x14ac:dyDescent="0.25">
      <c r="A62" s="37" t="s">
        <v>435</v>
      </c>
      <c r="B62" s="37"/>
      <c r="C62" s="37"/>
      <c r="D62" s="67"/>
      <c r="E62" s="72"/>
      <c r="F62" s="67"/>
      <c r="G62" s="72"/>
      <c r="H62" s="72"/>
      <c r="I62" s="72"/>
    </row>
    <row r="63" spans="1:9" ht="21" x14ac:dyDescent="0.25">
      <c r="A63" s="37" t="str">
        <f>HLOOKUP(A62,'5'!61:62,2,0)</f>
        <v xml:space="preserve"> 증감 기여도는 전년대비 증감 기여도입니다.</v>
      </c>
      <c r="B63" s="38"/>
      <c r="C63" s="38"/>
      <c r="D63" s="68"/>
      <c r="E63" s="72"/>
      <c r="F63" s="67"/>
      <c r="G63" s="72"/>
      <c r="H63" s="72"/>
      <c r="I63" s="72"/>
    </row>
  </sheetData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168FA-D45C-40C1-83EA-600CAC9EC7F5}">
  <dimension ref="A1:I63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8.7109375" bestFit="1" customWidth="1"/>
    <col min="4" max="4" width="12.28515625" style="69" bestFit="1" customWidth="1"/>
    <col min="5" max="5" width="9.85546875" style="73" bestFit="1" customWidth="1"/>
    <col min="6" max="6" width="12.28515625" style="69" bestFit="1" customWidth="1"/>
    <col min="7" max="7" width="9.85546875" style="73" customWidth="1"/>
    <col min="8" max="8" width="9.85546875" style="73" bestFit="1" customWidth="1"/>
    <col min="9" max="9" width="15.5703125" style="73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8" t="s">
        <v>443</v>
      </c>
      <c r="B1" s="15"/>
      <c r="C1" s="24"/>
      <c r="D1" s="65"/>
      <c r="E1" s="70"/>
      <c r="F1" s="65"/>
      <c r="G1" s="74"/>
      <c r="H1" s="74"/>
      <c r="I1" s="74"/>
    </row>
    <row r="2" spans="1:9" ht="23.25" x14ac:dyDescent="0.25">
      <c r="A2" s="48" t="str">
        <f>VLOOKUP(A1,目次!B:C,2,0)</f>
        <v>주요 지역, 국가별 및 상품별 수입, 중동</v>
      </c>
      <c r="B2" s="15"/>
      <c r="C2" s="24"/>
      <c r="D2" s="65"/>
      <c r="E2" s="70"/>
      <c r="F2" s="65"/>
      <c r="G2" s="74"/>
      <c r="H2" s="74"/>
      <c r="I2" s="74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VLOOKUP(A6,'4'!A:B,2,0)</f>
        <v>품명</v>
      </c>
      <c r="C6" s="18" t="str">
        <f>HLOOKUP(C5,'5'!5:6,2,0)</f>
        <v>단위</v>
      </c>
      <c r="D6" s="51" t="str">
        <f>HLOOKUP(D5,'5'!5:6,2,0)</f>
        <v>수량</v>
      </c>
      <c r="E6" s="57" t="str">
        <f>HLOOKUP(E5,'5'!5:6,2,0)</f>
        <v>변화율</v>
      </c>
      <c r="F6" s="51" t="str">
        <f>HLOOKUP(F5,'5'!5:6,2,0)</f>
        <v>가액</v>
      </c>
      <c r="G6" s="57" t="str">
        <f>HLOOKUP(G5,'5'!5:6,2,0)</f>
        <v>구성비</v>
      </c>
      <c r="H6" s="57" t="str">
        <f>HLOOKUP(H5,'5'!5:6,2,0)</f>
        <v>변화율</v>
      </c>
      <c r="I6" s="62" t="str">
        <f>HLOOKUP(I5,'5'!5:6,2,0)</f>
        <v>증감 기여도</v>
      </c>
    </row>
    <row r="7" spans="1:9" ht="21.75" thickBot="1" x14ac:dyDescent="0.3">
      <c r="A7" s="26" t="s">
        <v>33</v>
      </c>
      <c r="B7" s="27" t="str">
        <f>VLOOKUP(A7,'4'!A:B,2,0)</f>
        <v>총액</v>
      </c>
      <c r="C7" s="28"/>
      <c r="D7" s="47"/>
      <c r="E7" s="46"/>
      <c r="F7" s="47">
        <v>963972</v>
      </c>
      <c r="G7" s="46">
        <v>100</v>
      </c>
      <c r="H7" s="46">
        <v>-6.3</v>
      </c>
      <c r="I7" s="63">
        <v>-6.3</v>
      </c>
    </row>
    <row r="8" spans="1:9" ht="21.75" thickBot="1" x14ac:dyDescent="0.3">
      <c r="A8" s="29" t="s">
        <v>87</v>
      </c>
      <c r="B8" s="30" t="str">
        <f>VLOOKUP(A8,'4'!A:B,2,0)</f>
        <v>식료품</v>
      </c>
      <c r="C8" s="28"/>
      <c r="D8" s="47"/>
      <c r="E8" s="46"/>
      <c r="F8" s="47">
        <v>1286</v>
      </c>
      <c r="G8" s="46">
        <v>0.1</v>
      </c>
      <c r="H8" s="46">
        <v>-45.3</v>
      </c>
      <c r="I8" s="63">
        <v>-0.1</v>
      </c>
    </row>
    <row r="9" spans="1:9" ht="21.75" thickBot="1" x14ac:dyDescent="0.3">
      <c r="A9" s="30" t="s">
        <v>138</v>
      </c>
      <c r="B9" s="31" t="str">
        <f>VLOOKUP(A9,'4'!A:B,2,0)</f>
        <v>어개류</v>
      </c>
      <c r="C9" s="28" t="s">
        <v>337</v>
      </c>
      <c r="D9" s="47">
        <v>129</v>
      </c>
      <c r="E9" s="46">
        <v>-76.900000000000006</v>
      </c>
      <c r="F9" s="47">
        <v>94</v>
      </c>
      <c r="G9" s="46">
        <v>0</v>
      </c>
      <c r="H9" s="46">
        <v>-76.3</v>
      </c>
      <c r="I9" s="63">
        <v>0</v>
      </c>
    </row>
    <row r="10" spans="1:9" ht="21.75" thickBot="1" x14ac:dyDescent="0.3">
      <c r="A10" s="30" t="s">
        <v>139</v>
      </c>
      <c r="B10" s="31" t="str">
        <f>VLOOKUP(A10,'4'!A:B,2,0)</f>
        <v>육류</v>
      </c>
      <c r="C10" s="28" t="s">
        <v>337</v>
      </c>
      <c r="D10" s="47" t="s">
        <v>433</v>
      </c>
      <c r="E10" s="46"/>
      <c r="F10" s="47" t="s">
        <v>433</v>
      </c>
      <c r="G10" s="46" t="s">
        <v>433</v>
      </c>
      <c r="H10" s="46"/>
      <c r="I10" s="63" t="s">
        <v>433</v>
      </c>
    </row>
    <row r="11" spans="1:9" ht="21.75" thickBot="1" x14ac:dyDescent="0.3">
      <c r="A11" s="30" t="s">
        <v>140</v>
      </c>
      <c r="B11" s="31" t="str">
        <f>VLOOKUP(A11,'4'!A:B,2,0)</f>
        <v>곡물류</v>
      </c>
      <c r="C11" s="28" t="s">
        <v>337</v>
      </c>
      <c r="D11" s="47">
        <v>132</v>
      </c>
      <c r="E11" s="46">
        <v>-30.2</v>
      </c>
      <c r="F11" s="47">
        <v>17</v>
      </c>
      <c r="G11" s="46">
        <v>0</v>
      </c>
      <c r="H11" s="46">
        <v>-33.200000000000003</v>
      </c>
      <c r="I11" s="63">
        <v>0</v>
      </c>
    </row>
    <row r="12" spans="1:9" ht="21.75" thickBot="1" x14ac:dyDescent="0.3">
      <c r="A12" s="30" t="s">
        <v>141</v>
      </c>
      <c r="B12" s="31" t="str">
        <f>VLOOKUP(A12,'4'!A:B,2,0)</f>
        <v>채소</v>
      </c>
      <c r="C12" s="28" t="s">
        <v>337</v>
      </c>
      <c r="D12" s="47">
        <v>108</v>
      </c>
      <c r="E12" s="46">
        <v>42.5</v>
      </c>
      <c r="F12" s="47">
        <v>74</v>
      </c>
      <c r="G12" s="46">
        <v>0</v>
      </c>
      <c r="H12" s="46">
        <v>3.7</v>
      </c>
      <c r="I12" s="63">
        <v>0</v>
      </c>
    </row>
    <row r="13" spans="1:9" ht="21.75" thickBot="1" x14ac:dyDescent="0.3">
      <c r="A13" s="30" t="s">
        <v>142</v>
      </c>
      <c r="B13" s="31" t="str">
        <f>VLOOKUP(A13,'4'!A:B,2,0)</f>
        <v>과실</v>
      </c>
      <c r="C13" s="28" t="s">
        <v>337</v>
      </c>
      <c r="D13" s="47">
        <v>1427</v>
      </c>
      <c r="E13" s="46">
        <v>-44.6</v>
      </c>
      <c r="F13" s="47">
        <v>888</v>
      </c>
      <c r="G13" s="46">
        <v>0.1</v>
      </c>
      <c r="H13" s="46">
        <v>-38.4</v>
      </c>
      <c r="I13" s="63">
        <v>-0.1</v>
      </c>
    </row>
    <row r="14" spans="1:9" ht="21.75" thickBot="1" x14ac:dyDescent="0.3">
      <c r="A14" s="29" t="s">
        <v>88</v>
      </c>
      <c r="B14" s="30" t="str">
        <f>VLOOKUP(A14,'4'!A:B,2,0)</f>
        <v>원료품</v>
      </c>
      <c r="C14" s="28"/>
      <c r="D14" s="47"/>
      <c r="E14" s="46"/>
      <c r="F14" s="47">
        <v>7631</v>
      </c>
      <c r="G14" s="46">
        <v>0.8</v>
      </c>
      <c r="H14" s="46">
        <v>-4.7</v>
      </c>
      <c r="I14" s="63">
        <v>0</v>
      </c>
    </row>
    <row r="15" spans="1:9" ht="21.75" thickBot="1" x14ac:dyDescent="0.3">
      <c r="A15" s="30" t="s">
        <v>143</v>
      </c>
      <c r="B15" s="31" t="str">
        <f>VLOOKUP(A15,'4'!A:B,2,0)</f>
        <v>목재</v>
      </c>
      <c r="C15" s="28"/>
      <c r="D15" s="47"/>
      <c r="E15" s="46"/>
      <c r="F15" s="47" t="s">
        <v>433</v>
      </c>
      <c r="G15" s="46" t="s">
        <v>433</v>
      </c>
      <c r="H15" s="46"/>
      <c r="I15" s="63" t="s">
        <v>433</v>
      </c>
    </row>
    <row r="16" spans="1:9" ht="21.75" thickBot="1" x14ac:dyDescent="0.3">
      <c r="A16" s="30" t="s">
        <v>144</v>
      </c>
      <c r="B16" s="31" t="str">
        <f>VLOOKUP(A16,'4'!A:B,2,0)</f>
        <v>비철금속광</v>
      </c>
      <c r="C16" s="28" t="s">
        <v>368</v>
      </c>
      <c r="D16" s="47">
        <v>0</v>
      </c>
      <c r="E16" s="46" t="s">
        <v>464</v>
      </c>
      <c r="F16" s="47">
        <v>17</v>
      </c>
      <c r="G16" s="46">
        <v>0</v>
      </c>
      <c r="H16" s="46" t="s">
        <v>464</v>
      </c>
      <c r="I16" s="63">
        <v>0</v>
      </c>
    </row>
    <row r="17" spans="1:9" ht="21.75" thickBot="1" x14ac:dyDescent="0.3">
      <c r="A17" s="30" t="s">
        <v>145</v>
      </c>
      <c r="B17" s="31" t="str">
        <f>VLOOKUP(A17,'4'!A:B,2,0)</f>
        <v>철광석</v>
      </c>
      <c r="C17" s="28" t="s">
        <v>368</v>
      </c>
      <c r="D17" s="47" t="s">
        <v>433</v>
      </c>
      <c r="E17" s="46"/>
      <c r="F17" s="47" t="s">
        <v>433</v>
      </c>
      <c r="G17" s="46" t="s">
        <v>433</v>
      </c>
      <c r="H17" s="46"/>
      <c r="I17" s="63" t="s">
        <v>433</v>
      </c>
    </row>
    <row r="18" spans="1:9" ht="21.75" thickBot="1" x14ac:dyDescent="0.3">
      <c r="A18" s="30" t="s">
        <v>146</v>
      </c>
      <c r="B18" s="31" t="str">
        <f>VLOOKUP(A18,'4'!A:B,2,0)</f>
        <v>대두</v>
      </c>
      <c r="C18" s="28" t="s">
        <v>337</v>
      </c>
      <c r="D18" s="47" t="s">
        <v>433</v>
      </c>
      <c r="E18" s="46"/>
      <c r="F18" s="47" t="s">
        <v>433</v>
      </c>
      <c r="G18" s="46" t="s">
        <v>433</v>
      </c>
      <c r="H18" s="46"/>
      <c r="I18" s="63" t="s">
        <v>433</v>
      </c>
    </row>
    <row r="19" spans="1:9" ht="21.75" thickBot="1" x14ac:dyDescent="0.3">
      <c r="A19" s="29" t="s">
        <v>89</v>
      </c>
      <c r="B19" s="30" t="str">
        <f>VLOOKUP(A19,'4'!A:B,2,0)</f>
        <v>광물성 원료</v>
      </c>
      <c r="C19" s="28"/>
      <c r="D19" s="47"/>
      <c r="E19" s="46"/>
      <c r="F19" s="47">
        <v>906655</v>
      </c>
      <c r="G19" s="46">
        <v>94.1</v>
      </c>
      <c r="H19" s="46">
        <v>-6.4</v>
      </c>
      <c r="I19" s="63">
        <v>-6</v>
      </c>
    </row>
    <row r="20" spans="1:9" ht="21.75" thickBot="1" x14ac:dyDescent="0.3">
      <c r="A20" s="30" t="s">
        <v>147</v>
      </c>
      <c r="B20" s="31" t="str">
        <f>VLOOKUP(A20,'4'!A:B,2,0)</f>
        <v>원유 및 조유</v>
      </c>
      <c r="C20" s="28" t="s">
        <v>345</v>
      </c>
      <c r="D20" s="47">
        <v>10744</v>
      </c>
      <c r="E20" s="46">
        <v>-5.8</v>
      </c>
      <c r="F20" s="47">
        <v>752084</v>
      </c>
      <c r="G20" s="46">
        <v>78</v>
      </c>
      <c r="H20" s="46">
        <v>-10.3</v>
      </c>
      <c r="I20" s="63">
        <v>-8.4</v>
      </c>
    </row>
    <row r="21" spans="1:9" ht="21.75" thickBot="1" x14ac:dyDescent="0.3">
      <c r="A21" s="30" t="s">
        <v>148</v>
      </c>
      <c r="B21" s="31" t="str">
        <f>VLOOKUP(A21,'4'!A:B,2,0)</f>
        <v>석유제품</v>
      </c>
      <c r="C21" s="28"/>
      <c r="D21" s="47"/>
      <c r="E21" s="46"/>
      <c r="F21" s="47">
        <v>106912</v>
      </c>
      <c r="G21" s="46">
        <v>11.1</v>
      </c>
      <c r="H21" s="46">
        <v>24.1</v>
      </c>
      <c r="I21" s="63">
        <v>2</v>
      </c>
    </row>
    <row r="22" spans="1:9" ht="21.75" thickBot="1" x14ac:dyDescent="0.3">
      <c r="A22" s="30" t="s">
        <v>149</v>
      </c>
      <c r="B22" s="31" t="str">
        <f>VLOOKUP(A22,'4'!A:B,2,0)</f>
        <v>휘발유</v>
      </c>
      <c r="C22" s="28" t="s">
        <v>345</v>
      </c>
      <c r="D22" s="47">
        <v>1674</v>
      </c>
      <c r="E22" s="46">
        <v>33.6</v>
      </c>
      <c r="F22" s="47">
        <v>104775</v>
      </c>
      <c r="G22" s="46">
        <v>10.9</v>
      </c>
      <c r="H22" s="46">
        <v>21.7</v>
      </c>
      <c r="I22" s="63">
        <v>1.8</v>
      </c>
    </row>
    <row r="23" spans="1:9" ht="21.75" thickBot="1" x14ac:dyDescent="0.3">
      <c r="A23" s="30" t="s">
        <v>150</v>
      </c>
      <c r="B23" s="31" t="str">
        <f>VLOOKUP(A23,'4'!A:B,2,0)</f>
        <v>액화 천연 가스</v>
      </c>
      <c r="C23" s="28" t="s">
        <v>368</v>
      </c>
      <c r="D23" s="47">
        <v>563</v>
      </c>
      <c r="E23" s="46">
        <v>18.8</v>
      </c>
      <c r="F23" s="47">
        <v>47658</v>
      </c>
      <c r="G23" s="46">
        <v>4.9000000000000004</v>
      </c>
      <c r="H23" s="46">
        <v>9.5</v>
      </c>
      <c r="I23" s="63">
        <v>0.4</v>
      </c>
    </row>
    <row r="24" spans="1:9" ht="21.75" thickBot="1" x14ac:dyDescent="0.3">
      <c r="A24" s="30" t="s">
        <v>151</v>
      </c>
      <c r="B24" s="31" t="str">
        <f>VLOOKUP(A24,'4'!A:B,2,0)</f>
        <v>액화 석유 가스</v>
      </c>
      <c r="C24" s="28" t="s">
        <v>368</v>
      </c>
      <c r="D24" s="47" t="s">
        <v>433</v>
      </c>
      <c r="E24" s="46"/>
      <c r="F24" s="47" t="s">
        <v>433</v>
      </c>
      <c r="G24" s="46" t="s">
        <v>433</v>
      </c>
      <c r="H24" s="46"/>
      <c r="I24" s="63" t="s">
        <v>433</v>
      </c>
    </row>
    <row r="25" spans="1:9" ht="21.75" thickBot="1" x14ac:dyDescent="0.3">
      <c r="A25" s="30" t="s">
        <v>152</v>
      </c>
      <c r="B25" s="31" t="str">
        <f>VLOOKUP(A25,'4'!A:B,2,0)</f>
        <v>석탄</v>
      </c>
      <c r="C25" s="28" t="s">
        <v>368</v>
      </c>
      <c r="D25" s="47" t="s">
        <v>433</v>
      </c>
      <c r="E25" s="46"/>
      <c r="F25" s="47" t="s">
        <v>433</v>
      </c>
      <c r="G25" s="46" t="s">
        <v>433</v>
      </c>
      <c r="H25" s="46"/>
      <c r="I25" s="63" t="s">
        <v>433</v>
      </c>
    </row>
    <row r="26" spans="1:9" ht="21.75" thickBot="1" x14ac:dyDescent="0.3">
      <c r="A26" s="30" t="s">
        <v>153</v>
      </c>
      <c r="B26" s="32" t="str">
        <f>VLOOKUP(A26,'4'!A:B,2,0)</f>
        <v>일반탄</v>
      </c>
      <c r="C26" s="28" t="s">
        <v>368</v>
      </c>
      <c r="D26" s="47" t="s">
        <v>433</v>
      </c>
      <c r="E26" s="46"/>
      <c r="F26" s="47" t="s">
        <v>433</v>
      </c>
      <c r="G26" s="46" t="s">
        <v>433</v>
      </c>
      <c r="H26" s="46"/>
      <c r="I26" s="63" t="s">
        <v>433</v>
      </c>
    </row>
    <row r="27" spans="1:9" ht="21.75" thickBot="1" x14ac:dyDescent="0.3">
      <c r="A27" s="29" t="s">
        <v>90</v>
      </c>
      <c r="B27" s="30" t="str">
        <f>VLOOKUP(A27,'4'!A:B,2,0)</f>
        <v>화학제품</v>
      </c>
      <c r="C27" s="28"/>
      <c r="D27" s="47"/>
      <c r="E27" s="46"/>
      <c r="F27" s="47">
        <v>11961</v>
      </c>
      <c r="G27" s="46">
        <v>1.2</v>
      </c>
      <c r="H27" s="46">
        <v>30.7</v>
      </c>
      <c r="I27" s="63">
        <v>0.3</v>
      </c>
    </row>
    <row r="28" spans="1:9" ht="21.75" thickBot="1" x14ac:dyDescent="0.3">
      <c r="A28" s="30" t="s">
        <v>91</v>
      </c>
      <c r="B28" s="31" t="str">
        <f>VLOOKUP(A28,'4'!A:B,2,0)</f>
        <v>유기화합물</v>
      </c>
      <c r="C28" s="28"/>
      <c r="D28" s="47"/>
      <c r="E28" s="46"/>
      <c r="F28" s="47">
        <v>4337</v>
      </c>
      <c r="G28" s="46">
        <v>0.4</v>
      </c>
      <c r="H28" s="46">
        <v>62.3</v>
      </c>
      <c r="I28" s="63">
        <v>0.2</v>
      </c>
    </row>
    <row r="29" spans="1:9" ht="21.75" thickBot="1" x14ac:dyDescent="0.3">
      <c r="A29" s="30" t="s">
        <v>92</v>
      </c>
      <c r="B29" s="31" t="str">
        <f>VLOOKUP(A29,'4'!A:B,2,0)</f>
        <v>의약품</v>
      </c>
      <c r="C29" s="28" t="s">
        <v>336</v>
      </c>
      <c r="D29" s="47">
        <v>963</v>
      </c>
      <c r="E29" s="46">
        <v>-57.3</v>
      </c>
      <c r="F29" s="47">
        <v>727</v>
      </c>
      <c r="G29" s="46">
        <v>0.1</v>
      </c>
      <c r="H29" s="46">
        <v>-20.399999999999999</v>
      </c>
      <c r="I29" s="63">
        <v>0</v>
      </c>
    </row>
    <row r="30" spans="1:9" ht="21.75" thickBot="1" x14ac:dyDescent="0.3">
      <c r="A30" s="29" t="s">
        <v>94</v>
      </c>
      <c r="B30" s="30" t="str">
        <f>VLOOKUP(A30,'4'!A:B,2,0)</f>
        <v>원료별 제품</v>
      </c>
      <c r="C30" s="28"/>
      <c r="D30" s="47"/>
      <c r="E30" s="46"/>
      <c r="F30" s="47">
        <v>21294</v>
      </c>
      <c r="G30" s="46">
        <v>2.2000000000000002</v>
      </c>
      <c r="H30" s="46">
        <v>-19.899999999999999</v>
      </c>
      <c r="I30" s="63">
        <v>-0.5</v>
      </c>
    </row>
    <row r="31" spans="1:9" ht="21.75" thickBot="1" x14ac:dyDescent="0.3">
      <c r="A31" s="30" t="s">
        <v>95</v>
      </c>
      <c r="B31" s="31" t="str">
        <f>VLOOKUP(A31,'4'!A:B,2,0)</f>
        <v>철강</v>
      </c>
      <c r="C31" s="28" t="s">
        <v>337</v>
      </c>
      <c r="D31" s="47">
        <v>0</v>
      </c>
      <c r="E31" s="46">
        <v>-100</v>
      </c>
      <c r="F31" s="47">
        <v>9</v>
      </c>
      <c r="G31" s="46">
        <v>0</v>
      </c>
      <c r="H31" s="46">
        <v>-46</v>
      </c>
      <c r="I31" s="63">
        <v>0</v>
      </c>
    </row>
    <row r="32" spans="1:9" ht="21.75" thickBot="1" x14ac:dyDescent="0.3">
      <c r="A32" s="30" t="s">
        <v>96</v>
      </c>
      <c r="B32" s="31" t="str">
        <f>VLOOKUP(A32,'4'!A:B,2,0)</f>
        <v>비철금속</v>
      </c>
      <c r="C32" s="28" t="s">
        <v>337</v>
      </c>
      <c r="D32" s="47">
        <v>45523</v>
      </c>
      <c r="E32" s="46">
        <v>-29.9</v>
      </c>
      <c r="F32" s="47">
        <v>19053</v>
      </c>
      <c r="G32" s="46">
        <v>2</v>
      </c>
      <c r="H32" s="46">
        <v>-23.5</v>
      </c>
      <c r="I32" s="63">
        <v>-0.6</v>
      </c>
    </row>
    <row r="33" spans="1:9" ht="21.75" thickBot="1" x14ac:dyDescent="0.3">
      <c r="A33" s="30" t="s">
        <v>97</v>
      </c>
      <c r="B33" s="31" t="str">
        <f>VLOOKUP(A33,'4'!A:B,2,0)</f>
        <v>금속제품</v>
      </c>
      <c r="C33" s="28"/>
      <c r="D33" s="47"/>
      <c r="E33" s="46"/>
      <c r="F33" s="47">
        <v>794</v>
      </c>
      <c r="G33" s="46">
        <v>0.1</v>
      </c>
      <c r="H33" s="46">
        <v>4</v>
      </c>
      <c r="I33" s="63">
        <v>0</v>
      </c>
    </row>
    <row r="34" spans="1:9" ht="21.75" thickBot="1" x14ac:dyDescent="0.3">
      <c r="A34" s="30" t="s">
        <v>98</v>
      </c>
      <c r="B34" s="31" t="str">
        <f>VLOOKUP(A34,'4'!A:B,2,0)</f>
        <v>직물용 실 및 섬유제품</v>
      </c>
      <c r="C34" s="28"/>
      <c r="D34" s="47"/>
      <c r="E34" s="46"/>
      <c r="F34" s="47">
        <v>1117</v>
      </c>
      <c r="G34" s="46">
        <v>0.1</v>
      </c>
      <c r="H34" s="46">
        <v>495.5</v>
      </c>
      <c r="I34" s="63">
        <v>0.1</v>
      </c>
    </row>
    <row r="35" spans="1:9" ht="21.75" thickBot="1" x14ac:dyDescent="0.3">
      <c r="A35" s="30" t="s">
        <v>99</v>
      </c>
      <c r="B35" s="31" t="str">
        <f>VLOOKUP(A35,'4'!A:B,2,0)</f>
        <v>비금속 철물제품</v>
      </c>
      <c r="C35" s="28"/>
      <c r="D35" s="47"/>
      <c r="E35" s="46"/>
      <c r="F35" s="47">
        <v>314</v>
      </c>
      <c r="G35" s="46">
        <v>0</v>
      </c>
      <c r="H35" s="46">
        <v>-55.3</v>
      </c>
      <c r="I35" s="63">
        <v>0</v>
      </c>
    </row>
    <row r="36" spans="1:9" ht="21.75" thickBot="1" x14ac:dyDescent="0.3">
      <c r="A36" s="30" t="s">
        <v>154</v>
      </c>
      <c r="B36" s="31" t="str">
        <f>VLOOKUP(A36,'4'!A:B,2,0)</f>
        <v>목제품 등; 가구 제외</v>
      </c>
      <c r="C36" s="28"/>
      <c r="D36" s="47"/>
      <c r="E36" s="46"/>
      <c r="F36" s="47" t="s">
        <v>433</v>
      </c>
      <c r="G36" s="46" t="s">
        <v>433</v>
      </c>
      <c r="H36" s="46" t="s">
        <v>445</v>
      </c>
      <c r="I36" s="63">
        <v>0</v>
      </c>
    </row>
    <row r="37" spans="1:9" ht="21.75" thickBot="1" x14ac:dyDescent="0.3">
      <c r="A37" s="29" t="s">
        <v>102</v>
      </c>
      <c r="B37" s="30" t="str">
        <f>VLOOKUP(A37,'4'!A:B,2,0)</f>
        <v>일반 기계</v>
      </c>
      <c r="C37" s="28"/>
      <c r="D37" s="47"/>
      <c r="E37" s="46"/>
      <c r="F37" s="47">
        <v>2205</v>
      </c>
      <c r="G37" s="46">
        <v>0.2</v>
      </c>
      <c r="H37" s="46">
        <v>-7.4</v>
      </c>
      <c r="I37" s="63">
        <v>0</v>
      </c>
    </row>
    <row r="38" spans="1:9" ht="21.75" thickBot="1" x14ac:dyDescent="0.3">
      <c r="A38" s="30" t="s">
        <v>103</v>
      </c>
      <c r="B38" s="31" t="str">
        <f>VLOOKUP(A38,'4'!A:B,2,0)</f>
        <v>원동기</v>
      </c>
      <c r="C38" s="28" t="s">
        <v>337</v>
      </c>
      <c r="D38" s="47">
        <v>3</v>
      </c>
      <c r="E38" s="46">
        <v>0</v>
      </c>
      <c r="F38" s="47">
        <v>931</v>
      </c>
      <c r="G38" s="46">
        <v>0.1</v>
      </c>
      <c r="H38" s="46">
        <v>-22.6</v>
      </c>
      <c r="I38" s="63">
        <v>0</v>
      </c>
    </row>
    <row r="39" spans="1:9" ht="42.75" thickBot="1" x14ac:dyDescent="0.3">
      <c r="A39" s="30" t="s">
        <v>104</v>
      </c>
      <c r="B39" s="31" t="str">
        <f>VLOOKUP(A39,'4'!A:B,2,0)</f>
        <v>전산기류, 주변기기 포함</v>
      </c>
      <c r="C39" s="28" t="s">
        <v>342</v>
      </c>
      <c r="D39" s="47">
        <v>0</v>
      </c>
      <c r="E39" s="46">
        <v>126.5</v>
      </c>
      <c r="F39" s="47">
        <v>244</v>
      </c>
      <c r="G39" s="46">
        <v>0</v>
      </c>
      <c r="H39" s="46">
        <v>-14.1</v>
      </c>
      <c r="I39" s="63">
        <v>0</v>
      </c>
    </row>
    <row r="40" spans="1:9" ht="21.75" thickBot="1" x14ac:dyDescent="0.3">
      <c r="A40" s="30" t="s">
        <v>105</v>
      </c>
      <c r="B40" s="31" t="str">
        <f>VLOOKUP(A40,'4'!A:B,2,0)</f>
        <v>전산기류의 부분품</v>
      </c>
      <c r="C40" s="28" t="s">
        <v>337</v>
      </c>
      <c r="D40" s="47">
        <v>1</v>
      </c>
      <c r="E40" s="46">
        <v>-70.099999999999994</v>
      </c>
      <c r="F40" s="47">
        <v>152</v>
      </c>
      <c r="G40" s="46">
        <v>0</v>
      </c>
      <c r="H40" s="46">
        <v>106.1</v>
      </c>
      <c r="I40" s="63">
        <v>0</v>
      </c>
    </row>
    <row r="41" spans="1:9" ht="21.75" thickBot="1" x14ac:dyDescent="0.3">
      <c r="A41" s="29" t="s">
        <v>114</v>
      </c>
      <c r="B41" s="30" t="str">
        <f>VLOOKUP(A41,'4'!A:B,2,0)</f>
        <v>전기 기기</v>
      </c>
      <c r="C41" s="28"/>
      <c r="D41" s="47"/>
      <c r="E41" s="46"/>
      <c r="F41" s="47">
        <v>6903</v>
      </c>
      <c r="G41" s="46">
        <v>0.7</v>
      </c>
      <c r="H41" s="46">
        <v>-11.8</v>
      </c>
      <c r="I41" s="63">
        <v>-0.1</v>
      </c>
    </row>
    <row r="42" spans="1:9" ht="21.75" thickBot="1" x14ac:dyDescent="0.3">
      <c r="A42" s="30" t="s">
        <v>115</v>
      </c>
      <c r="B42" s="31" t="str">
        <f>VLOOKUP(A42,'4'!A:B,2,0)</f>
        <v>반도체 등 전자부품</v>
      </c>
      <c r="C42" s="28"/>
      <c r="D42" s="47"/>
      <c r="E42" s="46"/>
      <c r="F42" s="47">
        <v>2596</v>
      </c>
      <c r="G42" s="46">
        <v>0.3</v>
      </c>
      <c r="H42" s="46">
        <v>-46.4</v>
      </c>
      <c r="I42" s="63">
        <v>-0.2</v>
      </c>
    </row>
    <row r="43" spans="1:9" ht="21.75" thickBot="1" x14ac:dyDescent="0.3">
      <c r="A43" s="30" t="s">
        <v>116</v>
      </c>
      <c r="B43" s="32" t="str">
        <f>VLOOKUP(A43,'4'!A:B,2,0)</f>
        <v>IC</v>
      </c>
      <c r="C43" s="28" t="s">
        <v>343</v>
      </c>
      <c r="D43" s="47">
        <v>2</v>
      </c>
      <c r="E43" s="46">
        <v>-78</v>
      </c>
      <c r="F43" s="47">
        <v>2528</v>
      </c>
      <c r="G43" s="46">
        <v>0.3</v>
      </c>
      <c r="H43" s="46">
        <v>-46.5</v>
      </c>
      <c r="I43" s="63">
        <v>-0.2</v>
      </c>
    </row>
    <row r="44" spans="1:9" ht="42.75" thickBot="1" x14ac:dyDescent="0.3">
      <c r="A44" s="30" t="s">
        <v>155</v>
      </c>
      <c r="B44" s="31" t="str">
        <f>VLOOKUP(A44,'4'!A:B,2,0)</f>
        <v>절연 전선 및 절연 케이블</v>
      </c>
      <c r="C44" s="28" t="s">
        <v>337</v>
      </c>
      <c r="D44" s="47">
        <v>1</v>
      </c>
      <c r="E44" s="46">
        <v>200</v>
      </c>
      <c r="F44" s="47">
        <v>16</v>
      </c>
      <c r="G44" s="46">
        <v>0</v>
      </c>
      <c r="H44" s="46">
        <v>102.9</v>
      </c>
      <c r="I44" s="63">
        <v>0</v>
      </c>
    </row>
    <row r="45" spans="1:9" ht="42.75" thickBot="1" x14ac:dyDescent="0.3">
      <c r="A45" s="30" t="s">
        <v>156</v>
      </c>
      <c r="B45" s="31" t="str">
        <f>VLOOKUP(A45,'4'!A:B,2,0)</f>
        <v>음향 영상 기기, 부품 포함</v>
      </c>
      <c r="C45" s="28"/>
      <c r="D45" s="47"/>
      <c r="E45" s="46"/>
      <c r="F45" s="47">
        <v>299</v>
      </c>
      <c r="G45" s="46">
        <v>0</v>
      </c>
      <c r="H45" s="46">
        <v>574.79999999999995</v>
      </c>
      <c r="I45" s="63">
        <v>0</v>
      </c>
    </row>
    <row r="46" spans="1:9" ht="21.75" thickBot="1" x14ac:dyDescent="0.3">
      <c r="A46" s="30" t="s">
        <v>121</v>
      </c>
      <c r="B46" s="31" t="str">
        <f>VLOOKUP(A46,'4'!A:B,2,0)</f>
        <v>중전 기기</v>
      </c>
      <c r="C46" s="28"/>
      <c r="D46" s="47"/>
      <c r="E46" s="46"/>
      <c r="F46" s="47">
        <v>157</v>
      </c>
      <c r="G46" s="46">
        <v>0</v>
      </c>
      <c r="H46" s="46">
        <v>-30.1</v>
      </c>
      <c r="I46" s="63">
        <v>0</v>
      </c>
    </row>
    <row r="47" spans="1:9" ht="21.75" thickBot="1" x14ac:dyDescent="0.3">
      <c r="A47" s="30" t="s">
        <v>122</v>
      </c>
      <c r="B47" s="31" t="str">
        <f>VLOOKUP(A47,'4'!A:B,2,0)</f>
        <v>통신기</v>
      </c>
      <c r="C47" s="28"/>
      <c r="D47" s="47"/>
      <c r="E47" s="46"/>
      <c r="F47" s="47">
        <v>442</v>
      </c>
      <c r="G47" s="46">
        <v>0</v>
      </c>
      <c r="H47" s="46">
        <v>12.8</v>
      </c>
      <c r="I47" s="63">
        <v>0</v>
      </c>
    </row>
    <row r="48" spans="1:9" ht="21.75" thickBot="1" x14ac:dyDescent="0.3">
      <c r="A48" s="30" t="s">
        <v>157</v>
      </c>
      <c r="B48" s="32" t="str">
        <f>VLOOKUP(A48,'4'!A:B,2,0)</f>
        <v>전화기</v>
      </c>
      <c r="C48" s="28" t="s">
        <v>341</v>
      </c>
      <c r="D48" s="47">
        <v>2</v>
      </c>
      <c r="E48" s="46">
        <v>-80</v>
      </c>
      <c r="F48" s="47">
        <v>0</v>
      </c>
      <c r="G48" s="46">
        <v>0</v>
      </c>
      <c r="H48" s="46">
        <v>-56</v>
      </c>
      <c r="I48" s="63">
        <v>0</v>
      </c>
    </row>
    <row r="49" spans="1:9" ht="21.75" thickBot="1" x14ac:dyDescent="0.3">
      <c r="A49" s="30" t="s">
        <v>123</v>
      </c>
      <c r="B49" s="31" t="str">
        <f>VLOOKUP(A49,'4'!A:B,2,0)</f>
        <v>전기 계측 기기</v>
      </c>
      <c r="C49" s="28"/>
      <c r="D49" s="47"/>
      <c r="E49" s="46"/>
      <c r="F49" s="47">
        <v>1281</v>
      </c>
      <c r="G49" s="46">
        <v>0.1</v>
      </c>
      <c r="H49" s="46">
        <v>319.10000000000002</v>
      </c>
      <c r="I49" s="63">
        <v>0.1</v>
      </c>
    </row>
    <row r="50" spans="1:9" ht="21.75" thickBot="1" x14ac:dyDescent="0.3">
      <c r="A50" s="29" t="s">
        <v>126</v>
      </c>
      <c r="B50" s="30" t="str">
        <f>VLOOKUP(A50,'4'!A:B,2,0)</f>
        <v>수송용 기기</v>
      </c>
      <c r="C50" s="28"/>
      <c r="D50" s="47"/>
      <c r="E50" s="46"/>
      <c r="F50" s="47">
        <v>23</v>
      </c>
      <c r="G50" s="46">
        <v>0</v>
      </c>
      <c r="H50" s="46">
        <v>52.4</v>
      </c>
      <c r="I50" s="63">
        <v>0</v>
      </c>
    </row>
    <row r="51" spans="1:9" ht="21.75" thickBot="1" x14ac:dyDescent="0.3">
      <c r="A51" s="30" t="s">
        <v>127</v>
      </c>
      <c r="B51" s="31" t="str">
        <f>VLOOKUP(A51,'4'!A:B,2,0)</f>
        <v>자동차</v>
      </c>
      <c r="C51" s="28" t="s">
        <v>341</v>
      </c>
      <c r="D51" s="47" t="s">
        <v>433</v>
      </c>
      <c r="E51" s="46"/>
      <c r="F51" s="47" t="s">
        <v>433</v>
      </c>
      <c r="G51" s="46" t="s">
        <v>433</v>
      </c>
      <c r="H51" s="46"/>
      <c r="I51" s="63" t="s">
        <v>433</v>
      </c>
    </row>
    <row r="52" spans="1:9" ht="21.75" thickBot="1" x14ac:dyDescent="0.3">
      <c r="A52" s="30" t="s">
        <v>130</v>
      </c>
      <c r="B52" s="31" t="str">
        <f>VLOOKUP(A52,'4'!A:B,2,0)</f>
        <v>자동차의 부분품</v>
      </c>
      <c r="C52" s="28"/>
      <c r="D52" s="47"/>
      <c r="E52" s="46"/>
      <c r="F52" s="47">
        <v>7</v>
      </c>
      <c r="G52" s="46">
        <v>0</v>
      </c>
      <c r="H52" s="46">
        <v>-38</v>
      </c>
      <c r="I52" s="63">
        <v>0</v>
      </c>
    </row>
    <row r="53" spans="1:9" ht="21.75" thickBot="1" x14ac:dyDescent="0.3">
      <c r="A53" s="30" t="s">
        <v>132</v>
      </c>
      <c r="B53" s="31" t="str">
        <f>VLOOKUP(A53,'4'!A:B,2,0)</f>
        <v>항공기류</v>
      </c>
      <c r="C53" s="28"/>
      <c r="D53" s="47"/>
      <c r="E53" s="46"/>
      <c r="F53" s="47">
        <v>13</v>
      </c>
      <c r="G53" s="46">
        <v>0</v>
      </c>
      <c r="H53" s="46" t="s">
        <v>464</v>
      </c>
      <c r="I53" s="63">
        <v>0</v>
      </c>
    </row>
    <row r="54" spans="1:9" ht="21.75" thickBot="1" x14ac:dyDescent="0.3">
      <c r="A54" s="29" t="s">
        <v>134</v>
      </c>
      <c r="B54" s="30" t="str">
        <f>VLOOKUP(A54,'4'!A:B,2,0)</f>
        <v>기타</v>
      </c>
      <c r="C54" s="28"/>
      <c r="D54" s="47"/>
      <c r="E54" s="46"/>
      <c r="F54" s="47">
        <v>6014</v>
      </c>
      <c r="G54" s="46">
        <v>0.6</v>
      </c>
      <c r="H54" s="46">
        <v>62.4</v>
      </c>
      <c r="I54" s="63">
        <v>0.2</v>
      </c>
    </row>
    <row r="55" spans="1:9" ht="21.75" thickBot="1" x14ac:dyDescent="0.3">
      <c r="A55" s="30" t="s">
        <v>135</v>
      </c>
      <c r="B55" s="31" t="str">
        <f>VLOOKUP(A55,'4'!A:B,2,0)</f>
        <v>과학 광학 기기</v>
      </c>
      <c r="C55" s="28"/>
      <c r="D55" s="47"/>
      <c r="E55" s="46"/>
      <c r="F55" s="47">
        <v>3609</v>
      </c>
      <c r="G55" s="46">
        <v>0.4</v>
      </c>
      <c r="H55" s="46">
        <v>68</v>
      </c>
      <c r="I55" s="63">
        <v>0.1</v>
      </c>
    </row>
    <row r="56" spans="1:9" ht="21.75" thickBot="1" x14ac:dyDescent="0.3">
      <c r="A56" s="30" t="s">
        <v>158</v>
      </c>
      <c r="B56" s="31" t="str">
        <f>VLOOKUP(A56,'4'!A:B,2,0)</f>
        <v>의류 및 관련 부속품</v>
      </c>
      <c r="C56" s="28"/>
      <c r="D56" s="47"/>
      <c r="E56" s="46"/>
      <c r="F56" s="47">
        <v>99</v>
      </c>
      <c r="G56" s="46">
        <v>0</v>
      </c>
      <c r="H56" s="46">
        <v>42.1</v>
      </c>
      <c r="I56" s="63">
        <v>0</v>
      </c>
    </row>
    <row r="57" spans="1:9" ht="21.75" thickBot="1" x14ac:dyDescent="0.3">
      <c r="A57" s="30" t="s">
        <v>159</v>
      </c>
      <c r="B57" s="31" t="str">
        <f>VLOOKUP(A57,'4'!A:B,2,0)</f>
        <v>가구</v>
      </c>
      <c r="C57" s="28" t="s">
        <v>337</v>
      </c>
      <c r="D57" s="47">
        <v>22</v>
      </c>
      <c r="E57" s="46">
        <v>562.6</v>
      </c>
      <c r="F57" s="47">
        <v>18</v>
      </c>
      <c r="G57" s="46">
        <v>0</v>
      </c>
      <c r="H57" s="46">
        <v>197.1</v>
      </c>
      <c r="I57" s="63">
        <v>0</v>
      </c>
    </row>
    <row r="58" spans="1:9" ht="21.75" thickBot="1" x14ac:dyDescent="0.3">
      <c r="A58" s="30" t="s">
        <v>160</v>
      </c>
      <c r="B58" s="31" t="str">
        <f>VLOOKUP(A58,'4'!A:B,2,0)</f>
        <v>가방류</v>
      </c>
      <c r="C58" s="28"/>
      <c r="D58" s="47"/>
      <c r="E58" s="46"/>
      <c r="F58" s="47">
        <v>2</v>
      </c>
      <c r="G58" s="46">
        <v>0</v>
      </c>
      <c r="H58" s="46">
        <v>-70.599999999999994</v>
      </c>
      <c r="I58" s="63">
        <v>0</v>
      </c>
    </row>
    <row r="59" spans="1:9" ht="21" x14ac:dyDescent="0.25">
      <c r="A59" s="36" t="s">
        <v>412</v>
      </c>
      <c r="B59" s="36"/>
      <c r="C59" s="36"/>
      <c r="D59" s="66"/>
      <c r="E59" s="71"/>
      <c r="F59" s="66"/>
      <c r="G59" s="71"/>
      <c r="H59" s="71"/>
      <c r="I59" s="71"/>
    </row>
    <row r="60" spans="1:9" ht="21" x14ac:dyDescent="0.25">
      <c r="A60" s="37" t="str">
        <f>HLOOKUP(A59,'5'!58:59,2,0)</f>
        <v xml:space="preserve"> 변화율은 전년대비 변화율을 나타냅니다. 
 *를 붙인 수치는 전년대비 배율을 나타냅니다.</v>
      </c>
      <c r="B60" s="37"/>
      <c r="C60" s="37"/>
      <c r="D60" s="67"/>
      <c r="E60" s="72"/>
      <c r="F60" s="67"/>
      <c r="G60" s="72"/>
      <c r="H60" s="72"/>
      <c r="I60" s="72"/>
    </row>
    <row r="61" spans="1:9" ht="21" x14ac:dyDescent="0.25">
      <c r="A61" s="37"/>
      <c r="B61" s="37"/>
      <c r="C61" s="37"/>
      <c r="D61" s="67"/>
      <c r="E61" s="72"/>
      <c r="F61" s="67"/>
      <c r="G61" s="72"/>
      <c r="H61" s="72"/>
      <c r="I61" s="72"/>
    </row>
    <row r="62" spans="1:9" ht="21" x14ac:dyDescent="0.25">
      <c r="A62" s="37" t="s">
        <v>435</v>
      </c>
      <c r="B62" s="37"/>
      <c r="C62" s="37"/>
      <c r="D62" s="67"/>
      <c r="E62" s="72"/>
      <c r="F62" s="67"/>
      <c r="G62" s="72"/>
      <c r="H62" s="72"/>
      <c r="I62" s="72"/>
    </row>
    <row r="63" spans="1:9" ht="21" x14ac:dyDescent="0.25">
      <c r="A63" s="37" t="str">
        <f>HLOOKUP(A62,'5'!61:62,2,0)</f>
        <v xml:space="preserve"> 증감 기여도는 전년대비 증감 기여도입니다.</v>
      </c>
      <c r="B63" s="38"/>
      <c r="C63" s="38"/>
      <c r="D63" s="68"/>
      <c r="E63" s="72"/>
      <c r="F63" s="67"/>
      <c r="G63" s="72"/>
      <c r="H63" s="72"/>
      <c r="I63" s="72"/>
    </row>
  </sheetData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88EED-4556-41A8-A6E8-BC2E734B8A22}">
  <dimension ref="A1:I63"/>
  <sheetViews>
    <sheetView showGridLines="0" zoomScaleNormal="100" workbookViewId="0"/>
  </sheetViews>
  <sheetFormatPr defaultRowHeight="14.25" x14ac:dyDescent="0.25"/>
  <cols>
    <col min="1" max="2" width="25.7109375" customWidth="1"/>
    <col min="3" max="3" width="18.7109375" bestFit="1" customWidth="1"/>
    <col min="4" max="4" width="12.28515625" style="69" bestFit="1" customWidth="1"/>
    <col min="5" max="5" width="9.85546875" style="73" bestFit="1" customWidth="1"/>
    <col min="6" max="6" width="12.28515625" style="69" bestFit="1" customWidth="1"/>
    <col min="7" max="7" width="9.85546875" style="73" customWidth="1"/>
    <col min="8" max="8" width="9.85546875" style="73" bestFit="1" customWidth="1"/>
    <col min="9" max="9" width="15.5703125" style="73" bestFit="1" customWidth="1"/>
    <col min="10" max="10" width="12.28515625" bestFit="1" customWidth="1"/>
    <col min="11" max="11" width="12" bestFit="1" customWidth="1"/>
    <col min="12" max="12" width="12.28515625" bestFit="1" customWidth="1"/>
    <col min="13" max="14" width="9.85546875" bestFit="1" customWidth="1"/>
    <col min="15" max="15" width="15.5703125" bestFit="1" customWidth="1"/>
    <col min="16" max="16" width="12.28515625" bestFit="1" customWidth="1"/>
    <col min="17" max="17" width="12" bestFit="1" customWidth="1"/>
    <col min="18" max="18" width="12.28515625" bestFit="1" customWidth="1"/>
    <col min="19" max="19" width="9.85546875" bestFit="1" customWidth="1"/>
    <col min="20" max="20" width="12" bestFit="1" customWidth="1"/>
    <col min="21" max="21" width="15.5703125" bestFit="1" customWidth="1"/>
    <col min="22" max="22" width="12.28515625" bestFit="1" customWidth="1"/>
    <col min="23" max="23" width="12" bestFit="1" customWidth="1"/>
    <col min="24" max="24" width="12.28515625" bestFit="1" customWidth="1"/>
    <col min="25" max="26" width="9.85546875" bestFit="1" customWidth="1"/>
    <col min="27" max="27" width="15.5703125" bestFit="1" customWidth="1"/>
    <col min="28" max="30" width="10.5703125" bestFit="1" customWidth="1"/>
    <col min="31" max="31" width="9.85546875" bestFit="1" customWidth="1"/>
    <col min="32" max="32" width="12" bestFit="1" customWidth="1"/>
    <col min="33" max="33" width="15.5703125" bestFit="1" customWidth="1"/>
    <col min="34" max="34" width="12.28515625" customWidth="1"/>
    <col min="35" max="35" width="12" bestFit="1" customWidth="1"/>
    <col min="36" max="36" width="12.28515625" customWidth="1"/>
    <col min="37" max="37" width="9.85546875" bestFit="1" customWidth="1"/>
    <col min="38" max="38" width="12" bestFit="1" customWidth="1"/>
    <col min="39" max="39" width="15.5703125" bestFit="1" customWidth="1"/>
    <col min="40" max="40" width="9.42578125" bestFit="1" customWidth="1"/>
    <col min="41" max="41" width="12" bestFit="1" customWidth="1"/>
    <col min="42" max="42" width="10.5703125" bestFit="1" customWidth="1"/>
    <col min="43" max="43" width="9.85546875" bestFit="1" customWidth="1"/>
    <col min="44" max="44" width="12" bestFit="1" customWidth="1"/>
    <col min="45" max="45" width="15.5703125" bestFit="1" customWidth="1"/>
    <col min="46" max="46" width="8.42578125" bestFit="1" customWidth="1"/>
    <col min="47" max="47" width="12" bestFit="1" customWidth="1"/>
    <col min="48" max="48" width="9.42578125" bestFit="1" customWidth="1"/>
    <col min="49" max="49" width="9.85546875" bestFit="1" customWidth="1"/>
    <col min="50" max="50" width="12" bestFit="1" customWidth="1"/>
    <col min="51" max="51" width="15.5703125" bestFit="1" customWidth="1"/>
  </cols>
  <sheetData>
    <row r="1" spans="1:9" ht="23.25" x14ac:dyDescent="0.25">
      <c r="A1" s="48" t="s">
        <v>444</v>
      </c>
      <c r="B1" s="15"/>
      <c r="C1" s="24"/>
      <c r="D1" s="65"/>
      <c r="E1" s="70"/>
      <c r="F1" s="65"/>
      <c r="G1" s="74"/>
      <c r="H1" s="74"/>
      <c r="I1" s="74"/>
    </row>
    <row r="2" spans="1:9" ht="23.25" x14ac:dyDescent="0.25">
      <c r="A2" s="48" t="str">
        <f>VLOOKUP(A1,目次!B:C,2,0)</f>
        <v>주요 지역, 국가별 및 상품별 수입, 러시아</v>
      </c>
      <c r="B2" s="15"/>
      <c r="C2" s="24"/>
      <c r="D2" s="65"/>
      <c r="E2" s="70"/>
      <c r="F2" s="65"/>
      <c r="G2" s="74"/>
      <c r="H2" s="74"/>
      <c r="I2" s="74"/>
    </row>
    <row r="3" spans="1:9" s="91" customFormat="1" ht="21" x14ac:dyDescent="0.25">
      <c r="A3" s="80" t="s">
        <v>194</v>
      </c>
    </row>
    <row r="4" spans="1:9" s="91" customFormat="1" ht="21.75" thickBot="1" x14ac:dyDescent="0.3">
      <c r="A4" s="94" t="s">
        <v>195</v>
      </c>
    </row>
    <row r="5" spans="1:9" ht="21.75" thickBot="1" x14ac:dyDescent="0.3">
      <c r="A5" s="18"/>
      <c r="B5" s="18"/>
      <c r="C5" s="18" t="s">
        <v>82</v>
      </c>
      <c r="D5" s="51" t="s">
        <v>83</v>
      </c>
      <c r="E5" s="57" t="s">
        <v>30</v>
      </c>
      <c r="F5" s="51" t="s">
        <v>84</v>
      </c>
      <c r="G5" s="57" t="s">
        <v>85</v>
      </c>
      <c r="H5" s="57" t="s">
        <v>30</v>
      </c>
      <c r="I5" s="62" t="s">
        <v>86</v>
      </c>
    </row>
    <row r="6" spans="1:9" ht="21.75" thickBot="1" x14ac:dyDescent="0.3">
      <c r="A6" s="18" t="s">
        <v>81</v>
      </c>
      <c r="B6" s="18" t="str">
        <f>VLOOKUP(A6,'4'!A:B,2,0)</f>
        <v>품명</v>
      </c>
      <c r="C6" s="18" t="str">
        <f>HLOOKUP(C5,'5'!5:6,2,0)</f>
        <v>단위</v>
      </c>
      <c r="D6" s="51" t="str">
        <f>HLOOKUP(D5,'5'!5:6,2,0)</f>
        <v>수량</v>
      </c>
      <c r="E6" s="57" t="str">
        <f>HLOOKUP(E5,'5'!5:6,2,0)</f>
        <v>변화율</v>
      </c>
      <c r="F6" s="51" t="str">
        <f>HLOOKUP(F5,'5'!5:6,2,0)</f>
        <v>가액</v>
      </c>
      <c r="G6" s="57" t="str">
        <f>HLOOKUP(G5,'5'!5:6,2,0)</f>
        <v>구성비</v>
      </c>
      <c r="H6" s="57" t="str">
        <f>HLOOKUP(H5,'5'!5:6,2,0)</f>
        <v>변화율</v>
      </c>
      <c r="I6" s="62" t="str">
        <f>HLOOKUP(I5,'5'!5:6,2,0)</f>
        <v>증감 기여도</v>
      </c>
    </row>
    <row r="7" spans="1:9" ht="21.75" thickBot="1" x14ac:dyDescent="0.3">
      <c r="A7" s="26" t="s">
        <v>33</v>
      </c>
      <c r="B7" s="27" t="str">
        <f>VLOOKUP(A7,'4'!A:B,2,0)</f>
        <v>총액</v>
      </c>
      <c r="C7" s="28"/>
      <c r="D7" s="47"/>
      <c r="E7" s="46"/>
      <c r="F7" s="47">
        <v>74697</v>
      </c>
      <c r="G7" s="46">
        <v>100</v>
      </c>
      <c r="H7" s="46">
        <v>-2.1</v>
      </c>
      <c r="I7" s="63">
        <v>-2.1</v>
      </c>
    </row>
    <row r="8" spans="1:9" ht="21.75" thickBot="1" x14ac:dyDescent="0.3">
      <c r="A8" s="29" t="s">
        <v>87</v>
      </c>
      <c r="B8" s="30" t="str">
        <f>VLOOKUP(A8,'4'!A:B,2,0)</f>
        <v>식료품</v>
      </c>
      <c r="C8" s="28"/>
      <c r="D8" s="47"/>
      <c r="E8" s="46"/>
      <c r="F8" s="47">
        <v>14899</v>
      </c>
      <c r="G8" s="46">
        <v>19.899999999999999</v>
      </c>
      <c r="H8" s="46">
        <v>22.5</v>
      </c>
      <c r="I8" s="63">
        <v>3.6</v>
      </c>
    </row>
    <row r="9" spans="1:9" ht="21.75" thickBot="1" x14ac:dyDescent="0.3">
      <c r="A9" s="30" t="s">
        <v>138</v>
      </c>
      <c r="B9" s="31" t="str">
        <f>VLOOKUP(A9,'4'!A:B,2,0)</f>
        <v>어개류</v>
      </c>
      <c r="C9" s="28" t="s">
        <v>337</v>
      </c>
      <c r="D9" s="47">
        <v>10047</v>
      </c>
      <c r="E9" s="46">
        <v>16.5</v>
      </c>
      <c r="F9" s="47">
        <v>14737</v>
      </c>
      <c r="G9" s="46">
        <v>19.7</v>
      </c>
      <c r="H9" s="46">
        <v>22.6</v>
      </c>
      <c r="I9" s="63">
        <v>3.6</v>
      </c>
    </row>
    <row r="10" spans="1:9" ht="21.75" thickBot="1" x14ac:dyDescent="0.3">
      <c r="A10" s="30" t="s">
        <v>139</v>
      </c>
      <c r="B10" s="31" t="str">
        <f>VLOOKUP(A10,'4'!A:B,2,0)</f>
        <v>육류</v>
      </c>
      <c r="C10" s="28" t="s">
        <v>337</v>
      </c>
      <c r="D10" s="47" t="s">
        <v>433</v>
      </c>
      <c r="E10" s="46"/>
      <c r="F10" s="47" t="s">
        <v>433</v>
      </c>
      <c r="G10" s="46" t="s">
        <v>433</v>
      </c>
      <c r="H10" s="46"/>
      <c r="I10" s="63" t="s">
        <v>433</v>
      </c>
    </row>
    <row r="11" spans="1:9" ht="21.75" thickBot="1" x14ac:dyDescent="0.3">
      <c r="A11" s="30" t="s">
        <v>140</v>
      </c>
      <c r="B11" s="31" t="str">
        <f>VLOOKUP(A11,'4'!A:B,2,0)</f>
        <v>곡물류</v>
      </c>
      <c r="C11" s="28" t="s">
        <v>337</v>
      </c>
      <c r="D11" s="47">
        <v>687</v>
      </c>
      <c r="E11" s="46">
        <v>1617.5</v>
      </c>
      <c r="F11" s="47">
        <v>41</v>
      </c>
      <c r="G11" s="46">
        <v>0.1</v>
      </c>
      <c r="H11" s="46">
        <v>1520.9</v>
      </c>
      <c r="I11" s="63">
        <v>0.1</v>
      </c>
    </row>
    <row r="12" spans="1:9" ht="21.75" thickBot="1" x14ac:dyDescent="0.3">
      <c r="A12" s="30" t="s">
        <v>141</v>
      </c>
      <c r="B12" s="31" t="str">
        <f>VLOOKUP(A12,'4'!A:B,2,0)</f>
        <v>채소</v>
      </c>
      <c r="C12" s="28" t="s">
        <v>337</v>
      </c>
      <c r="D12" s="47">
        <v>15</v>
      </c>
      <c r="E12" s="46">
        <v>-83.2</v>
      </c>
      <c r="F12" s="47">
        <v>8</v>
      </c>
      <c r="G12" s="46">
        <v>0</v>
      </c>
      <c r="H12" s="46">
        <v>-77</v>
      </c>
      <c r="I12" s="63">
        <v>0</v>
      </c>
    </row>
    <row r="13" spans="1:9" ht="21.75" thickBot="1" x14ac:dyDescent="0.3">
      <c r="A13" s="30" t="s">
        <v>142</v>
      </c>
      <c r="B13" s="31" t="str">
        <f>VLOOKUP(A13,'4'!A:B,2,0)</f>
        <v>과실</v>
      </c>
      <c r="C13" s="28" t="s">
        <v>337</v>
      </c>
      <c r="D13" s="47" t="s">
        <v>433</v>
      </c>
      <c r="E13" s="46" t="s">
        <v>445</v>
      </c>
      <c r="F13" s="47" t="s">
        <v>433</v>
      </c>
      <c r="G13" s="46" t="s">
        <v>433</v>
      </c>
      <c r="H13" s="46" t="s">
        <v>445</v>
      </c>
      <c r="I13" s="63">
        <v>0</v>
      </c>
    </row>
    <row r="14" spans="1:9" ht="21.75" thickBot="1" x14ac:dyDescent="0.3">
      <c r="A14" s="29" t="s">
        <v>88</v>
      </c>
      <c r="B14" s="30" t="str">
        <f>VLOOKUP(A14,'4'!A:B,2,0)</f>
        <v>원료품</v>
      </c>
      <c r="C14" s="28"/>
      <c r="D14" s="47"/>
      <c r="E14" s="46"/>
      <c r="F14" s="47">
        <v>2929</v>
      </c>
      <c r="G14" s="46">
        <v>3.9</v>
      </c>
      <c r="H14" s="46">
        <v>-4.5999999999999996</v>
      </c>
      <c r="I14" s="63">
        <v>-0.2</v>
      </c>
    </row>
    <row r="15" spans="1:9" ht="21.75" thickBot="1" x14ac:dyDescent="0.3">
      <c r="A15" s="30" t="s">
        <v>143</v>
      </c>
      <c r="B15" s="31" t="str">
        <f>VLOOKUP(A15,'4'!A:B,2,0)</f>
        <v>목재</v>
      </c>
      <c r="C15" s="28"/>
      <c r="D15" s="47"/>
      <c r="E15" s="46"/>
      <c r="F15" s="47">
        <v>2632</v>
      </c>
      <c r="G15" s="46">
        <v>3.5</v>
      </c>
      <c r="H15" s="46">
        <v>-5.7</v>
      </c>
      <c r="I15" s="63">
        <v>-0.2</v>
      </c>
    </row>
    <row r="16" spans="1:9" ht="21.75" thickBot="1" x14ac:dyDescent="0.3">
      <c r="A16" s="30" t="s">
        <v>144</v>
      </c>
      <c r="B16" s="31" t="str">
        <f>VLOOKUP(A16,'4'!A:B,2,0)</f>
        <v>비철금속광</v>
      </c>
      <c r="C16" s="28" t="s">
        <v>368</v>
      </c>
      <c r="D16" s="47" t="s">
        <v>433</v>
      </c>
      <c r="E16" s="46"/>
      <c r="F16" s="47" t="s">
        <v>433</v>
      </c>
      <c r="G16" s="46" t="s">
        <v>433</v>
      </c>
      <c r="H16" s="46"/>
      <c r="I16" s="63" t="s">
        <v>433</v>
      </c>
    </row>
    <row r="17" spans="1:9" ht="21.75" thickBot="1" x14ac:dyDescent="0.3">
      <c r="A17" s="30" t="s">
        <v>145</v>
      </c>
      <c r="B17" s="31" t="str">
        <f>VLOOKUP(A17,'4'!A:B,2,0)</f>
        <v>철광석</v>
      </c>
      <c r="C17" s="28" t="s">
        <v>368</v>
      </c>
      <c r="D17" s="47" t="s">
        <v>433</v>
      </c>
      <c r="E17" s="46"/>
      <c r="F17" s="47" t="s">
        <v>433</v>
      </c>
      <c r="G17" s="46" t="s">
        <v>433</v>
      </c>
      <c r="H17" s="46"/>
      <c r="I17" s="63" t="s">
        <v>433</v>
      </c>
    </row>
    <row r="18" spans="1:9" ht="21.75" thickBot="1" x14ac:dyDescent="0.3">
      <c r="A18" s="30" t="s">
        <v>146</v>
      </c>
      <c r="B18" s="31" t="str">
        <f>VLOOKUP(A18,'4'!A:B,2,0)</f>
        <v>대두</v>
      </c>
      <c r="C18" s="28" t="s">
        <v>337</v>
      </c>
      <c r="D18" s="47" t="s">
        <v>433</v>
      </c>
      <c r="E18" s="46"/>
      <c r="F18" s="47" t="s">
        <v>433</v>
      </c>
      <c r="G18" s="46" t="s">
        <v>433</v>
      </c>
      <c r="H18" s="46"/>
      <c r="I18" s="63" t="s">
        <v>433</v>
      </c>
    </row>
    <row r="19" spans="1:9" ht="21.75" thickBot="1" x14ac:dyDescent="0.3">
      <c r="A19" s="29" t="s">
        <v>89</v>
      </c>
      <c r="B19" s="30" t="str">
        <f>VLOOKUP(A19,'4'!A:B,2,0)</f>
        <v>광물성 원료</v>
      </c>
      <c r="C19" s="28"/>
      <c r="D19" s="47"/>
      <c r="E19" s="46"/>
      <c r="F19" s="47">
        <v>45693</v>
      </c>
      <c r="G19" s="46">
        <v>61.2</v>
      </c>
      <c r="H19" s="46">
        <v>-12.4</v>
      </c>
      <c r="I19" s="63">
        <v>-8.5</v>
      </c>
    </row>
    <row r="20" spans="1:9" ht="21.75" thickBot="1" x14ac:dyDescent="0.3">
      <c r="A20" s="30" t="s">
        <v>147</v>
      </c>
      <c r="B20" s="31" t="str">
        <f>VLOOKUP(A20,'4'!A:B,2,0)</f>
        <v>원유 및 조유</v>
      </c>
      <c r="C20" s="28" t="s">
        <v>345</v>
      </c>
      <c r="D20" s="47" t="s">
        <v>433</v>
      </c>
      <c r="E20" s="46"/>
      <c r="F20" s="47" t="s">
        <v>433</v>
      </c>
      <c r="G20" s="46" t="s">
        <v>433</v>
      </c>
      <c r="H20" s="46"/>
      <c r="I20" s="63" t="s">
        <v>433</v>
      </c>
    </row>
    <row r="21" spans="1:9" ht="21.75" thickBot="1" x14ac:dyDescent="0.3">
      <c r="A21" s="30" t="s">
        <v>148</v>
      </c>
      <c r="B21" s="31" t="str">
        <f>VLOOKUP(A21,'4'!A:B,2,0)</f>
        <v>석유제품</v>
      </c>
      <c r="C21" s="28"/>
      <c r="D21" s="47"/>
      <c r="E21" s="46"/>
      <c r="F21" s="47" t="s">
        <v>433</v>
      </c>
      <c r="G21" s="46" t="s">
        <v>433</v>
      </c>
      <c r="H21" s="46"/>
      <c r="I21" s="63" t="s">
        <v>433</v>
      </c>
    </row>
    <row r="22" spans="1:9" ht="21.75" thickBot="1" x14ac:dyDescent="0.3">
      <c r="A22" s="30" t="s">
        <v>149</v>
      </c>
      <c r="B22" s="31" t="str">
        <f>VLOOKUP(A22,'4'!A:B,2,0)</f>
        <v>휘발유</v>
      </c>
      <c r="C22" s="28" t="s">
        <v>345</v>
      </c>
      <c r="D22" s="47" t="s">
        <v>433</v>
      </c>
      <c r="E22" s="46"/>
      <c r="F22" s="47" t="s">
        <v>433</v>
      </c>
      <c r="G22" s="46" t="s">
        <v>433</v>
      </c>
      <c r="H22" s="46"/>
      <c r="I22" s="63" t="s">
        <v>433</v>
      </c>
    </row>
    <row r="23" spans="1:9" ht="21.75" thickBot="1" x14ac:dyDescent="0.3">
      <c r="A23" s="30" t="s">
        <v>150</v>
      </c>
      <c r="B23" s="31" t="str">
        <f>VLOOKUP(A23,'4'!A:B,2,0)</f>
        <v>액화 천연 가스</v>
      </c>
      <c r="C23" s="28" t="s">
        <v>368</v>
      </c>
      <c r="D23" s="47">
        <v>538</v>
      </c>
      <c r="E23" s="46">
        <v>-2.4</v>
      </c>
      <c r="F23" s="47">
        <v>44024</v>
      </c>
      <c r="G23" s="46">
        <v>58.9</v>
      </c>
      <c r="H23" s="46">
        <v>-13.8</v>
      </c>
      <c r="I23" s="63">
        <v>-9.3000000000000007</v>
      </c>
    </row>
    <row r="24" spans="1:9" ht="21.75" thickBot="1" x14ac:dyDescent="0.3">
      <c r="A24" s="30" t="s">
        <v>151</v>
      </c>
      <c r="B24" s="31" t="str">
        <f>VLOOKUP(A24,'4'!A:B,2,0)</f>
        <v>액화 석유 가스</v>
      </c>
      <c r="C24" s="28" t="s">
        <v>368</v>
      </c>
      <c r="D24" s="47" t="s">
        <v>433</v>
      </c>
      <c r="E24" s="46"/>
      <c r="F24" s="47" t="s">
        <v>433</v>
      </c>
      <c r="G24" s="46" t="s">
        <v>433</v>
      </c>
      <c r="H24" s="46"/>
      <c r="I24" s="63" t="s">
        <v>433</v>
      </c>
    </row>
    <row r="25" spans="1:9" ht="21.75" thickBot="1" x14ac:dyDescent="0.3">
      <c r="A25" s="30" t="s">
        <v>152</v>
      </c>
      <c r="B25" s="31" t="str">
        <f>VLOOKUP(A25,'4'!A:B,2,0)</f>
        <v>석탄</v>
      </c>
      <c r="C25" s="28" t="s">
        <v>368</v>
      </c>
      <c r="D25" s="47">
        <v>96</v>
      </c>
      <c r="E25" s="46">
        <v>81.900000000000006</v>
      </c>
      <c r="F25" s="47">
        <v>1670</v>
      </c>
      <c r="G25" s="46">
        <v>2.2000000000000002</v>
      </c>
      <c r="H25" s="46">
        <v>52.9</v>
      </c>
      <c r="I25" s="63">
        <v>0.8</v>
      </c>
    </row>
    <row r="26" spans="1:9" ht="21.75" thickBot="1" x14ac:dyDescent="0.3">
      <c r="A26" s="30" t="s">
        <v>153</v>
      </c>
      <c r="B26" s="32" t="str">
        <f>VLOOKUP(A26,'4'!A:B,2,0)</f>
        <v>일반탄</v>
      </c>
      <c r="C26" s="28" t="s">
        <v>368</v>
      </c>
      <c r="D26" s="47">
        <v>75</v>
      </c>
      <c r="E26" s="46">
        <v>131.9</v>
      </c>
      <c r="F26" s="47">
        <v>1319</v>
      </c>
      <c r="G26" s="46">
        <v>1.8</v>
      </c>
      <c r="H26" s="46">
        <v>138</v>
      </c>
      <c r="I26" s="63">
        <v>1</v>
      </c>
    </row>
    <row r="27" spans="1:9" ht="21.75" thickBot="1" x14ac:dyDescent="0.3">
      <c r="A27" s="29" t="s">
        <v>90</v>
      </c>
      <c r="B27" s="30" t="str">
        <f>VLOOKUP(A27,'4'!A:B,2,0)</f>
        <v>화학제품</v>
      </c>
      <c r="C27" s="28"/>
      <c r="D27" s="47"/>
      <c r="E27" s="46"/>
      <c r="F27" s="47">
        <v>306</v>
      </c>
      <c r="G27" s="46">
        <v>0.4</v>
      </c>
      <c r="H27" s="46">
        <v>-53.3</v>
      </c>
      <c r="I27" s="63">
        <v>-0.5</v>
      </c>
    </row>
    <row r="28" spans="1:9" ht="21.75" thickBot="1" x14ac:dyDescent="0.3">
      <c r="A28" s="30" t="s">
        <v>91</v>
      </c>
      <c r="B28" s="31" t="str">
        <f>VLOOKUP(A28,'4'!A:B,2,0)</f>
        <v>유기화합물</v>
      </c>
      <c r="C28" s="28"/>
      <c r="D28" s="47"/>
      <c r="E28" s="46"/>
      <c r="F28" s="47">
        <v>146</v>
      </c>
      <c r="G28" s="46">
        <v>0.2</v>
      </c>
      <c r="H28" s="46">
        <v>-66.7</v>
      </c>
      <c r="I28" s="63">
        <v>-0.4</v>
      </c>
    </row>
    <row r="29" spans="1:9" ht="21.75" thickBot="1" x14ac:dyDescent="0.3">
      <c r="A29" s="30" t="s">
        <v>92</v>
      </c>
      <c r="B29" s="31" t="str">
        <f>VLOOKUP(A29,'4'!A:B,2,0)</f>
        <v>의약품</v>
      </c>
      <c r="C29" s="28" t="s">
        <v>336</v>
      </c>
      <c r="D29" s="47" t="s">
        <v>433</v>
      </c>
      <c r="E29" s="46" t="s">
        <v>445</v>
      </c>
      <c r="F29" s="47" t="s">
        <v>433</v>
      </c>
      <c r="G29" s="46" t="s">
        <v>433</v>
      </c>
      <c r="H29" s="46" t="s">
        <v>445</v>
      </c>
      <c r="I29" s="63">
        <v>0</v>
      </c>
    </row>
    <row r="30" spans="1:9" ht="21.75" thickBot="1" x14ac:dyDescent="0.3">
      <c r="A30" s="29" t="s">
        <v>94</v>
      </c>
      <c r="B30" s="30" t="str">
        <f>VLOOKUP(A30,'4'!A:B,2,0)</f>
        <v>원료별 제품</v>
      </c>
      <c r="C30" s="28"/>
      <c r="D30" s="47"/>
      <c r="E30" s="46"/>
      <c r="F30" s="47">
        <v>10660</v>
      </c>
      <c r="G30" s="46">
        <v>14.3</v>
      </c>
      <c r="H30" s="46">
        <v>34.5</v>
      </c>
      <c r="I30" s="63">
        <v>3.6</v>
      </c>
    </row>
    <row r="31" spans="1:9" ht="21.75" thickBot="1" x14ac:dyDescent="0.3">
      <c r="A31" s="30" t="s">
        <v>95</v>
      </c>
      <c r="B31" s="31" t="str">
        <f>VLOOKUP(A31,'4'!A:B,2,0)</f>
        <v>철강</v>
      </c>
      <c r="C31" s="28" t="s">
        <v>337</v>
      </c>
      <c r="D31" s="47" t="s">
        <v>433</v>
      </c>
      <c r="E31" s="46" t="s">
        <v>445</v>
      </c>
      <c r="F31" s="47" t="s">
        <v>433</v>
      </c>
      <c r="G31" s="46" t="s">
        <v>433</v>
      </c>
      <c r="H31" s="46" t="s">
        <v>445</v>
      </c>
      <c r="I31" s="63">
        <v>-0.4</v>
      </c>
    </row>
    <row r="32" spans="1:9" ht="21.75" thickBot="1" x14ac:dyDescent="0.3">
      <c r="A32" s="30" t="s">
        <v>96</v>
      </c>
      <c r="B32" s="31" t="str">
        <f>VLOOKUP(A32,'4'!A:B,2,0)</f>
        <v>비철금속</v>
      </c>
      <c r="C32" s="28" t="s">
        <v>337</v>
      </c>
      <c r="D32" s="47">
        <v>5935</v>
      </c>
      <c r="E32" s="46">
        <v>3.9</v>
      </c>
      <c r="F32" s="47">
        <v>10520</v>
      </c>
      <c r="G32" s="46">
        <v>14.1</v>
      </c>
      <c r="H32" s="46">
        <v>41.1</v>
      </c>
      <c r="I32" s="63">
        <v>4</v>
      </c>
    </row>
    <row r="33" spans="1:9" ht="21.75" thickBot="1" x14ac:dyDescent="0.3">
      <c r="A33" s="30" t="s">
        <v>97</v>
      </c>
      <c r="B33" s="31" t="str">
        <f>VLOOKUP(A33,'4'!A:B,2,0)</f>
        <v>금속제품</v>
      </c>
      <c r="C33" s="28"/>
      <c r="D33" s="47"/>
      <c r="E33" s="46"/>
      <c r="F33" s="47">
        <v>6</v>
      </c>
      <c r="G33" s="46">
        <v>0</v>
      </c>
      <c r="H33" s="46">
        <v>1140.4000000000001</v>
      </c>
      <c r="I33" s="63">
        <v>0</v>
      </c>
    </row>
    <row r="34" spans="1:9" ht="21.75" thickBot="1" x14ac:dyDescent="0.3">
      <c r="A34" s="30" t="s">
        <v>98</v>
      </c>
      <c r="B34" s="31" t="str">
        <f>VLOOKUP(A34,'4'!A:B,2,0)</f>
        <v>직물용 실 및 섬유제품</v>
      </c>
      <c r="C34" s="28"/>
      <c r="D34" s="47"/>
      <c r="E34" s="46"/>
      <c r="F34" s="47">
        <v>0</v>
      </c>
      <c r="G34" s="46">
        <v>0</v>
      </c>
      <c r="H34" s="46">
        <v>-73.5</v>
      </c>
      <c r="I34" s="63">
        <v>0</v>
      </c>
    </row>
    <row r="35" spans="1:9" ht="21.75" thickBot="1" x14ac:dyDescent="0.3">
      <c r="A35" s="30" t="s">
        <v>99</v>
      </c>
      <c r="B35" s="31" t="str">
        <f>VLOOKUP(A35,'4'!A:B,2,0)</f>
        <v>비금속 철물제품</v>
      </c>
      <c r="C35" s="28"/>
      <c r="D35" s="47"/>
      <c r="E35" s="46"/>
      <c r="F35" s="47">
        <v>4</v>
      </c>
      <c r="G35" s="46">
        <v>0</v>
      </c>
      <c r="H35" s="46" t="s">
        <v>464</v>
      </c>
      <c r="I35" s="63">
        <v>0</v>
      </c>
    </row>
    <row r="36" spans="1:9" ht="21.75" thickBot="1" x14ac:dyDescent="0.3">
      <c r="A36" s="30" t="s">
        <v>154</v>
      </c>
      <c r="B36" s="31" t="str">
        <f>VLOOKUP(A36,'4'!A:B,2,0)</f>
        <v>목제품 등; 가구 제외</v>
      </c>
      <c r="C36" s="28"/>
      <c r="D36" s="47"/>
      <c r="E36" s="46"/>
      <c r="F36" s="47">
        <v>128</v>
      </c>
      <c r="G36" s="46">
        <v>0.2</v>
      </c>
      <c r="H36" s="46">
        <v>-11.4</v>
      </c>
      <c r="I36" s="63">
        <v>0</v>
      </c>
    </row>
    <row r="37" spans="1:9" ht="21.75" thickBot="1" x14ac:dyDescent="0.3">
      <c r="A37" s="29" t="s">
        <v>102</v>
      </c>
      <c r="B37" s="30" t="str">
        <f>VLOOKUP(A37,'4'!A:B,2,0)</f>
        <v>일반 기계</v>
      </c>
      <c r="C37" s="28"/>
      <c r="D37" s="47"/>
      <c r="E37" s="46"/>
      <c r="F37" s="47" t="s">
        <v>433</v>
      </c>
      <c r="G37" s="46" t="s">
        <v>433</v>
      </c>
      <c r="H37" s="46"/>
      <c r="I37" s="63" t="s">
        <v>433</v>
      </c>
    </row>
    <row r="38" spans="1:9" ht="21.75" thickBot="1" x14ac:dyDescent="0.3">
      <c r="A38" s="30" t="s">
        <v>103</v>
      </c>
      <c r="B38" s="31" t="str">
        <f>VLOOKUP(A38,'4'!A:B,2,0)</f>
        <v>원동기</v>
      </c>
      <c r="C38" s="28" t="s">
        <v>337</v>
      </c>
      <c r="D38" s="47" t="s">
        <v>433</v>
      </c>
      <c r="E38" s="46"/>
      <c r="F38" s="47" t="s">
        <v>433</v>
      </c>
      <c r="G38" s="46" t="s">
        <v>433</v>
      </c>
      <c r="H38" s="46"/>
      <c r="I38" s="63" t="s">
        <v>433</v>
      </c>
    </row>
    <row r="39" spans="1:9" ht="42.75" thickBot="1" x14ac:dyDescent="0.3">
      <c r="A39" s="30" t="s">
        <v>104</v>
      </c>
      <c r="B39" s="31" t="str">
        <f>VLOOKUP(A39,'4'!A:B,2,0)</f>
        <v>전산기류, 주변기기 포함</v>
      </c>
      <c r="C39" s="28" t="s">
        <v>342</v>
      </c>
      <c r="D39" s="47" t="s">
        <v>433</v>
      </c>
      <c r="E39" s="46"/>
      <c r="F39" s="47" t="s">
        <v>433</v>
      </c>
      <c r="G39" s="46" t="s">
        <v>433</v>
      </c>
      <c r="H39" s="46"/>
      <c r="I39" s="63" t="s">
        <v>433</v>
      </c>
    </row>
    <row r="40" spans="1:9" ht="21.75" thickBot="1" x14ac:dyDescent="0.3">
      <c r="A40" s="30" t="s">
        <v>105</v>
      </c>
      <c r="B40" s="31" t="str">
        <f>VLOOKUP(A40,'4'!A:B,2,0)</f>
        <v>전산기류의 부분품</v>
      </c>
      <c r="C40" s="28" t="s">
        <v>337</v>
      </c>
      <c r="D40" s="47" t="s">
        <v>433</v>
      </c>
      <c r="E40" s="46"/>
      <c r="F40" s="47" t="s">
        <v>433</v>
      </c>
      <c r="G40" s="46" t="s">
        <v>433</v>
      </c>
      <c r="H40" s="46"/>
      <c r="I40" s="63" t="s">
        <v>433</v>
      </c>
    </row>
    <row r="41" spans="1:9" ht="21.75" thickBot="1" x14ac:dyDescent="0.3">
      <c r="A41" s="29" t="s">
        <v>114</v>
      </c>
      <c r="B41" s="30" t="str">
        <f>VLOOKUP(A41,'4'!A:B,2,0)</f>
        <v>전기 기기</v>
      </c>
      <c r="C41" s="28"/>
      <c r="D41" s="47"/>
      <c r="E41" s="46"/>
      <c r="F41" s="47">
        <v>113</v>
      </c>
      <c r="G41" s="46">
        <v>0.2</v>
      </c>
      <c r="H41" s="46">
        <v>-33.299999999999997</v>
      </c>
      <c r="I41" s="63">
        <v>-0.1</v>
      </c>
    </row>
    <row r="42" spans="1:9" ht="21.75" thickBot="1" x14ac:dyDescent="0.3">
      <c r="A42" s="30" t="s">
        <v>115</v>
      </c>
      <c r="B42" s="31" t="str">
        <f>VLOOKUP(A42,'4'!A:B,2,0)</f>
        <v>반도체 등 전자부품</v>
      </c>
      <c r="C42" s="28"/>
      <c r="D42" s="47"/>
      <c r="E42" s="46"/>
      <c r="F42" s="47">
        <v>71</v>
      </c>
      <c r="G42" s="46">
        <v>0.1</v>
      </c>
      <c r="H42" s="46">
        <v>78.2</v>
      </c>
      <c r="I42" s="63">
        <v>0</v>
      </c>
    </row>
    <row r="43" spans="1:9" ht="21.75" thickBot="1" x14ac:dyDescent="0.3">
      <c r="A43" s="30" t="s">
        <v>116</v>
      </c>
      <c r="B43" s="32" t="str">
        <f>VLOOKUP(A43,'4'!A:B,2,0)</f>
        <v>IC</v>
      </c>
      <c r="C43" s="28" t="s">
        <v>343</v>
      </c>
      <c r="D43" s="47" t="s">
        <v>433</v>
      </c>
      <c r="E43" s="46"/>
      <c r="F43" s="47" t="s">
        <v>433</v>
      </c>
      <c r="G43" s="46" t="s">
        <v>433</v>
      </c>
      <c r="H43" s="46"/>
      <c r="I43" s="63" t="s">
        <v>433</v>
      </c>
    </row>
    <row r="44" spans="1:9" ht="42.75" thickBot="1" x14ac:dyDescent="0.3">
      <c r="A44" s="30" t="s">
        <v>155</v>
      </c>
      <c r="B44" s="31" t="str">
        <f>VLOOKUP(A44,'4'!A:B,2,0)</f>
        <v>절연 전선 및 절연 케이블</v>
      </c>
      <c r="C44" s="28" t="s">
        <v>337</v>
      </c>
      <c r="D44" s="47" t="s">
        <v>433</v>
      </c>
      <c r="E44" s="46" t="s">
        <v>445</v>
      </c>
      <c r="F44" s="47" t="s">
        <v>433</v>
      </c>
      <c r="G44" s="46" t="s">
        <v>433</v>
      </c>
      <c r="H44" s="46" t="s">
        <v>445</v>
      </c>
      <c r="I44" s="63">
        <v>0</v>
      </c>
    </row>
    <row r="45" spans="1:9" ht="42.75" thickBot="1" x14ac:dyDescent="0.3">
      <c r="A45" s="30" t="s">
        <v>156</v>
      </c>
      <c r="B45" s="31" t="str">
        <f>VLOOKUP(A45,'4'!A:B,2,0)</f>
        <v>음향 영상 기기, 부품 포함</v>
      </c>
      <c r="C45" s="28"/>
      <c r="D45" s="47"/>
      <c r="E45" s="46"/>
      <c r="F45" s="47">
        <v>3</v>
      </c>
      <c r="G45" s="46">
        <v>0</v>
      </c>
      <c r="H45" s="46">
        <v>234.6</v>
      </c>
      <c r="I45" s="63">
        <v>0</v>
      </c>
    </row>
    <row r="46" spans="1:9" ht="21.75" thickBot="1" x14ac:dyDescent="0.3">
      <c r="A46" s="30" t="s">
        <v>121</v>
      </c>
      <c r="B46" s="31" t="str">
        <f>VLOOKUP(A46,'4'!A:B,2,0)</f>
        <v>중전 기기</v>
      </c>
      <c r="C46" s="28"/>
      <c r="D46" s="47"/>
      <c r="E46" s="46"/>
      <c r="F46" s="47" t="s">
        <v>433</v>
      </c>
      <c r="G46" s="46" t="s">
        <v>433</v>
      </c>
      <c r="H46" s="46"/>
      <c r="I46" s="63" t="s">
        <v>433</v>
      </c>
    </row>
    <row r="47" spans="1:9" ht="21.75" thickBot="1" x14ac:dyDescent="0.3">
      <c r="A47" s="30" t="s">
        <v>122</v>
      </c>
      <c r="B47" s="31" t="str">
        <f>VLOOKUP(A47,'4'!A:B,2,0)</f>
        <v>통신기</v>
      </c>
      <c r="C47" s="28"/>
      <c r="D47" s="47"/>
      <c r="E47" s="46"/>
      <c r="F47" s="47" t="s">
        <v>433</v>
      </c>
      <c r="G47" s="46" t="s">
        <v>433</v>
      </c>
      <c r="H47" s="46"/>
      <c r="I47" s="63" t="s">
        <v>433</v>
      </c>
    </row>
    <row r="48" spans="1:9" ht="21.75" thickBot="1" x14ac:dyDescent="0.3">
      <c r="A48" s="30" t="s">
        <v>157</v>
      </c>
      <c r="B48" s="32" t="str">
        <f>VLOOKUP(A48,'4'!A:B,2,0)</f>
        <v>전화기</v>
      </c>
      <c r="C48" s="28" t="s">
        <v>341</v>
      </c>
      <c r="D48" s="47" t="s">
        <v>433</v>
      </c>
      <c r="E48" s="46"/>
      <c r="F48" s="47" t="s">
        <v>433</v>
      </c>
      <c r="G48" s="46" t="s">
        <v>433</v>
      </c>
      <c r="H48" s="46"/>
      <c r="I48" s="63" t="s">
        <v>433</v>
      </c>
    </row>
    <row r="49" spans="1:9" ht="21.75" thickBot="1" x14ac:dyDescent="0.3">
      <c r="A49" s="30" t="s">
        <v>123</v>
      </c>
      <c r="B49" s="31" t="str">
        <f>VLOOKUP(A49,'4'!A:B,2,0)</f>
        <v>전기 계측 기기</v>
      </c>
      <c r="C49" s="28"/>
      <c r="D49" s="47"/>
      <c r="E49" s="46"/>
      <c r="F49" s="47" t="s">
        <v>433</v>
      </c>
      <c r="G49" s="46" t="s">
        <v>433</v>
      </c>
      <c r="H49" s="46" t="s">
        <v>445</v>
      </c>
      <c r="I49" s="63">
        <v>0</v>
      </c>
    </row>
    <row r="50" spans="1:9" ht="21.75" thickBot="1" x14ac:dyDescent="0.3">
      <c r="A50" s="29" t="s">
        <v>126</v>
      </c>
      <c r="B50" s="30" t="str">
        <f>VLOOKUP(A50,'4'!A:B,2,0)</f>
        <v>수송용 기기</v>
      </c>
      <c r="C50" s="28"/>
      <c r="D50" s="47"/>
      <c r="E50" s="46"/>
      <c r="F50" s="47" t="s">
        <v>433</v>
      </c>
      <c r="G50" s="46" t="s">
        <v>433</v>
      </c>
      <c r="H50" s="46"/>
      <c r="I50" s="63" t="s">
        <v>433</v>
      </c>
    </row>
    <row r="51" spans="1:9" ht="21.75" thickBot="1" x14ac:dyDescent="0.3">
      <c r="A51" s="30" t="s">
        <v>127</v>
      </c>
      <c r="B51" s="31" t="str">
        <f>VLOOKUP(A51,'4'!A:B,2,0)</f>
        <v>자동차</v>
      </c>
      <c r="C51" s="28" t="s">
        <v>341</v>
      </c>
      <c r="D51" s="47" t="s">
        <v>433</v>
      </c>
      <c r="E51" s="46"/>
      <c r="F51" s="47" t="s">
        <v>433</v>
      </c>
      <c r="G51" s="46" t="s">
        <v>433</v>
      </c>
      <c r="H51" s="46"/>
      <c r="I51" s="63" t="s">
        <v>433</v>
      </c>
    </row>
    <row r="52" spans="1:9" ht="21.75" thickBot="1" x14ac:dyDescent="0.3">
      <c r="A52" s="30" t="s">
        <v>130</v>
      </c>
      <c r="B52" s="31" t="str">
        <f>VLOOKUP(A52,'4'!A:B,2,0)</f>
        <v>자동차의 부분품</v>
      </c>
      <c r="C52" s="28"/>
      <c r="D52" s="47"/>
      <c r="E52" s="46"/>
      <c r="F52" s="47" t="s">
        <v>433</v>
      </c>
      <c r="G52" s="46" t="s">
        <v>433</v>
      </c>
      <c r="H52" s="46"/>
      <c r="I52" s="63" t="s">
        <v>433</v>
      </c>
    </row>
    <row r="53" spans="1:9" ht="21.75" thickBot="1" x14ac:dyDescent="0.3">
      <c r="A53" s="30" t="s">
        <v>132</v>
      </c>
      <c r="B53" s="31" t="str">
        <f>VLOOKUP(A53,'4'!A:B,2,0)</f>
        <v>항공기류</v>
      </c>
      <c r="C53" s="28"/>
      <c r="D53" s="47"/>
      <c r="E53" s="46"/>
      <c r="F53" s="47" t="s">
        <v>433</v>
      </c>
      <c r="G53" s="46" t="s">
        <v>433</v>
      </c>
      <c r="H53" s="46"/>
      <c r="I53" s="63" t="s">
        <v>433</v>
      </c>
    </row>
    <row r="54" spans="1:9" ht="21.75" thickBot="1" x14ac:dyDescent="0.3">
      <c r="A54" s="29" t="s">
        <v>134</v>
      </c>
      <c r="B54" s="30" t="str">
        <f>VLOOKUP(A54,'4'!A:B,2,0)</f>
        <v>기타</v>
      </c>
      <c r="C54" s="28"/>
      <c r="D54" s="47"/>
      <c r="E54" s="46"/>
      <c r="F54" s="47">
        <v>97</v>
      </c>
      <c r="G54" s="46">
        <v>0.1</v>
      </c>
      <c r="H54" s="46">
        <v>-9</v>
      </c>
      <c r="I54" s="63">
        <v>0</v>
      </c>
    </row>
    <row r="55" spans="1:9" ht="21.75" thickBot="1" x14ac:dyDescent="0.3">
      <c r="A55" s="30" t="s">
        <v>135</v>
      </c>
      <c r="B55" s="31" t="str">
        <f>VLOOKUP(A55,'4'!A:B,2,0)</f>
        <v>과학 광학 기기</v>
      </c>
      <c r="C55" s="28"/>
      <c r="D55" s="47"/>
      <c r="E55" s="46"/>
      <c r="F55" s="47">
        <v>20</v>
      </c>
      <c r="G55" s="46">
        <v>0</v>
      </c>
      <c r="H55" s="46">
        <v>6.9</v>
      </c>
      <c r="I55" s="63">
        <v>0</v>
      </c>
    </row>
    <row r="56" spans="1:9" ht="21.75" thickBot="1" x14ac:dyDescent="0.3">
      <c r="A56" s="30" t="s">
        <v>158</v>
      </c>
      <c r="B56" s="31" t="str">
        <f>VLOOKUP(A56,'4'!A:B,2,0)</f>
        <v>의류 및 관련 부속품</v>
      </c>
      <c r="C56" s="28"/>
      <c r="D56" s="47"/>
      <c r="E56" s="46"/>
      <c r="F56" s="47">
        <v>3</v>
      </c>
      <c r="G56" s="46">
        <v>0</v>
      </c>
      <c r="H56" s="46">
        <v>23.7</v>
      </c>
      <c r="I56" s="63">
        <v>0</v>
      </c>
    </row>
    <row r="57" spans="1:9" ht="21.75" thickBot="1" x14ac:dyDescent="0.3">
      <c r="A57" s="30" t="s">
        <v>159</v>
      </c>
      <c r="B57" s="31" t="str">
        <f>VLOOKUP(A57,'4'!A:B,2,0)</f>
        <v>가구</v>
      </c>
      <c r="C57" s="28" t="s">
        <v>337</v>
      </c>
      <c r="D57" s="47" t="s">
        <v>433</v>
      </c>
      <c r="E57" s="46"/>
      <c r="F57" s="47" t="s">
        <v>433</v>
      </c>
      <c r="G57" s="46" t="s">
        <v>433</v>
      </c>
      <c r="H57" s="46"/>
      <c r="I57" s="63" t="s">
        <v>433</v>
      </c>
    </row>
    <row r="58" spans="1:9" ht="21.75" thickBot="1" x14ac:dyDescent="0.3">
      <c r="A58" s="30" t="s">
        <v>160</v>
      </c>
      <c r="B58" s="31" t="str">
        <f>VLOOKUP(A58,'4'!A:B,2,0)</f>
        <v>가방류</v>
      </c>
      <c r="C58" s="28"/>
      <c r="D58" s="47"/>
      <c r="E58" s="46"/>
      <c r="F58" s="47" t="s">
        <v>433</v>
      </c>
      <c r="G58" s="46" t="s">
        <v>433</v>
      </c>
      <c r="H58" s="46"/>
      <c r="I58" s="63" t="s">
        <v>433</v>
      </c>
    </row>
    <row r="59" spans="1:9" ht="21" x14ac:dyDescent="0.25">
      <c r="A59" s="36" t="s">
        <v>412</v>
      </c>
      <c r="B59" s="36"/>
      <c r="C59" s="36"/>
      <c r="D59" s="66"/>
      <c r="E59" s="71"/>
      <c r="F59" s="66"/>
      <c r="G59" s="71"/>
      <c r="H59" s="71"/>
      <c r="I59" s="71"/>
    </row>
    <row r="60" spans="1:9" ht="21" x14ac:dyDescent="0.25">
      <c r="A60" s="37" t="str">
        <f>HLOOKUP(A59,'5'!58:59,2,0)</f>
        <v xml:space="preserve"> 변화율은 전년대비 변화율을 나타냅니다. 
 *를 붙인 수치는 전년대비 배율을 나타냅니다.</v>
      </c>
      <c r="B60" s="37"/>
      <c r="C60" s="37"/>
      <c r="D60" s="67"/>
      <c r="E60" s="72"/>
      <c r="F60" s="67"/>
      <c r="G60" s="72"/>
      <c r="H60" s="72"/>
      <c r="I60" s="72"/>
    </row>
    <row r="61" spans="1:9" ht="21" x14ac:dyDescent="0.25">
      <c r="A61" s="37"/>
      <c r="B61" s="37"/>
      <c r="C61" s="37"/>
      <c r="D61" s="67"/>
      <c r="E61" s="72"/>
      <c r="F61" s="67"/>
      <c r="G61" s="72"/>
      <c r="H61" s="72"/>
      <c r="I61" s="72"/>
    </row>
    <row r="62" spans="1:9" ht="21" x14ac:dyDescent="0.25">
      <c r="A62" s="37" t="s">
        <v>435</v>
      </c>
      <c r="B62" s="37"/>
      <c r="C62" s="37"/>
      <c r="D62" s="67"/>
      <c r="E62" s="72"/>
      <c r="F62" s="67"/>
      <c r="G62" s="72"/>
      <c r="H62" s="72"/>
      <c r="I62" s="72"/>
    </row>
    <row r="63" spans="1:9" ht="21" x14ac:dyDescent="0.25">
      <c r="A63" s="37" t="str">
        <f>HLOOKUP(A62,'5'!61:62,2,0)</f>
        <v xml:space="preserve"> 증감 기여도는 전년대비 증감 기여도입니다.</v>
      </c>
      <c r="B63" s="38"/>
      <c r="C63" s="38"/>
      <c r="D63" s="68"/>
      <c r="E63" s="72"/>
      <c r="F63" s="67"/>
      <c r="G63" s="72"/>
      <c r="H63" s="72"/>
      <c r="I63" s="72"/>
    </row>
  </sheetData>
  <phoneticPr fontId="1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30"/>
  <sheetViews>
    <sheetView showGridLines="0" workbookViewId="0"/>
  </sheetViews>
  <sheetFormatPr defaultRowHeight="14.25" x14ac:dyDescent="0.25"/>
  <cols>
    <col min="1" max="1" width="19" style="10" bestFit="1" customWidth="1"/>
    <col min="2" max="2" width="19" style="10" customWidth="1"/>
    <col min="3" max="3" width="11.28515625" style="73" bestFit="1" customWidth="1"/>
    <col min="4" max="5" width="11.42578125" style="73" bestFit="1" customWidth="1"/>
    <col min="6" max="6" width="11.28515625" style="73" bestFit="1" customWidth="1"/>
    <col min="7" max="8" width="11.42578125" style="73" bestFit="1" customWidth="1"/>
    <col min="9" max="16384" width="9.140625" style="10"/>
  </cols>
  <sheetData>
    <row r="1" spans="1:8" s="15" customFormat="1" ht="23.25" x14ac:dyDescent="0.25">
      <c r="A1" s="23" t="s">
        <v>177</v>
      </c>
      <c r="B1" s="23"/>
      <c r="C1" s="70"/>
      <c r="D1" s="70"/>
      <c r="E1" s="70"/>
      <c r="F1" s="70"/>
      <c r="G1" s="70"/>
      <c r="H1" s="70"/>
    </row>
    <row r="2" spans="1:8" s="15" customFormat="1" ht="23.25" x14ac:dyDescent="0.25">
      <c r="A2" s="23" t="str">
        <f>VLOOKUP(A1,目次!B:C,2,0)</f>
        <v>무역지수</v>
      </c>
      <c r="B2" s="23"/>
      <c r="C2" s="70"/>
      <c r="D2" s="70"/>
      <c r="E2" s="70"/>
      <c r="F2" s="70"/>
      <c r="G2" s="70"/>
      <c r="H2" s="70"/>
    </row>
    <row r="3" spans="1:8" s="17" customFormat="1" ht="21" x14ac:dyDescent="0.25">
      <c r="A3" s="76" t="s">
        <v>178</v>
      </c>
    </row>
    <row r="4" spans="1:8" s="17" customFormat="1" ht="21.75" thickBot="1" x14ac:dyDescent="0.3">
      <c r="A4" s="76" t="s">
        <v>196</v>
      </c>
    </row>
    <row r="5" spans="1:8" ht="21.75" thickBot="1" x14ac:dyDescent="0.3">
      <c r="A5" s="18"/>
      <c r="B5" s="18"/>
      <c r="C5" s="57" t="s">
        <v>179</v>
      </c>
      <c r="D5" s="57" t="s">
        <v>180</v>
      </c>
      <c r="E5" s="57" t="s">
        <v>181</v>
      </c>
      <c r="F5" s="57" t="s">
        <v>182</v>
      </c>
      <c r="G5" s="57" t="s">
        <v>183</v>
      </c>
      <c r="H5" s="57" t="s">
        <v>184</v>
      </c>
    </row>
    <row r="6" spans="1:8" ht="21.75" thickBot="1" x14ac:dyDescent="0.3">
      <c r="A6" s="18"/>
      <c r="B6" s="18"/>
      <c r="C6" s="57" t="s">
        <v>371</v>
      </c>
      <c r="D6" s="57" t="s">
        <v>373</v>
      </c>
      <c r="E6" s="57" t="s">
        <v>198</v>
      </c>
      <c r="F6" s="57" t="s">
        <v>375</v>
      </c>
      <c r="G6" s="57" t="s">
        <v>377</v>
      </c>
      <c r="H6" s="57" t="s">
        <v>201</v>
      </c>
    </row>
    <row r="7" spans="1:8" ht="21.75" thickBot="1" x14ac:dyDescent="0.3">
      <c r="A7" s="12" t="s">
        <v>403</v>
      </c>
      <c r="B7" s="12" t="s">
        <v>396</v>
      </c>
      <c r="C7" s="46">
        <v>171.3</v>
      </c>
      <c r="D7" s="46">
        <v>108.1</v>
      </c>
      <c r="E7" s="46">
        <v>158.5</v>
      </c>
      <c r="F7" s="46">
        <v>176.3</v>
      </c>
      <c r="G7" s="46">
        <v>106.9</v>
      </c>
      <c r="H7" s="46">
        <v>165</v>
      </c>
    </row>
    <row r="8" spans="1:8" ht="21.75" thickBot="1" x14ac:dyDescent="0.3">
      <c r="A8" s="12" t="s">
        <v>405</v>
      </c>
      <c r="B8" s="12" t="s">
        <v>401</v>
      </c>
      <c r="C8" s="46">
        <v>166.9</v>
      </c>
      <c r="D8" s="46">
        <v>121.4</v>
      </c>
      <c r="E8" s="46">
        <v>137.5</v>
      </c>
      <c r="F8" s="46">
        <v>197.2</v>
      </c>
      <c r="G8" s="46">
        <v>104.1</v>
      </c>
      <c r="H8" s="46">
        <v>189.5</v>
      </c>
    </row>
    <row r="9" spans="1:8" ht="21.75" thickBot="1" x14ac:dyDescent="0.3">
      <c r="A9" s="12" t="s">
        <v>407</v>
      </c>
      <c r="B9" s="12" t="s">
        <v>398</v>
      </c>
      <c r="C9" s="46">
        <v>172.4</v>
      </c>
      <c r="D9" s="46">
        <v>107.2</v>
      </c>
      <c r="E9" s="46">
        <v>160.80000000000001</v>
      </c>
      <c r="F9" s="46">
        <v>155.19999999999999</v>
      </c>
      <c r="G9" s="46">
        <v>98.1</v>
      </c>
      <c r="H9" s="46">
        <v>158.19999999999999</v>
      </c>
    </row>
    <row r="10" spans="1:8" ht="21.75" thickBot="1" x14ac:dyDescent="0.3">
      <c r="A10" s="12" t="s">
        <v>408</v>
      </c>
      <c r="B10" s="12" t="s">
        <v>399</v>
      </c>
      <c r="C10" s="46">
        <v>160.69999999999999</v>
      </c>
      <c r="D10" s="46">
        <v>100.8</v>
      </c>
      <c r="E10" s="46">
        <v>159.4</v>
      </c>
      <c r="F10" s="46">
        <v>174.4</v>
      </c>
      <c r="G10" s="46">
        <v>112.7</v>
      </c>
      <c r="H10" s="46">
        <v>154.6</v>
      </c>
    </row>
    <row r="11" spans="1:8" ht="21.75" thickBot="1" x14ac:dyDescent="0.3">
      <c r="A11" s="12" t="s">
        <v>410</v>
      </c>
      <c r="B11" s="12" t="s">
        <v>400</v>
      </c>
      <c r="C11" s="46">
        <v>136.1</v>
      </c>
      <c r="D11" s="46">
        <v>82.8</v>
      </c>
      <c r="E11" s="46">
        <v>164.2</v>
      </c>
      <c r="F11" s="46">
        <v>169.7</v>
      </c>
      <c r="G11" s="46">
        <v>116.4</v>
      </c>
      <c r="H11" s="46">
        <v>145.9</v>
      </c>
    </row>
    <row r="12" spans="1:8" ht="14.25" customHeight="1" x14ac:dyDescent="0.25">
      <c r="A12" s="36" t="s">
        <v>386</v>
      </c>
      <c r="B12" s="36"/>
      <c r="C12" s="71"/>
      <c r="D12" s="71"/>
      <c r="E12" s="71"/>
      <c r="F12" s="71"/>
      <c r="G12" s="71"/>
      <c r="H12" s="71"/>
    </row>
    <row r="13" spans="1:8" ht="21" x14ac:dyDescent="0.25">
      <c r="A13" s="37" t="s">
        <v>387</v>
      </c>
      <c r="B13" s="37"/>
      <c r="C13" s="72"/>
      <c r="D13" s="72"/>
      <c r="E13" s="72"/>
      <c r="F13" s="72"/>
      <c r="G13" s="72"/>
      <c r="H13" s="72"/>
    </row>
    <row r="14" spans="1:8" ht="21" x14ac:dyDescent="0.25">
      <c r="A14" s="37"/>
      <c r="B14" s="37"/>
      <c r="C14" s="72"/>
      <c r="D14" s="72"/>
      <c r="E14" s="72"/>
      <c r="F14" s="72"/>
      <c r="G14" s="72"/>
      <c r="H14" s="72"/>
    </row>
    <row r="15" spans="1:8" ht="21" x14ac:dyDescent="0.25">
      <c r="A15" s="75" t="s">
        <v>465</v>
      </c>
      <c r="B15" s="38"/>
      <c r="C15" s="77"/>
      <c r="D15" s="77"/>
      <c r="E15" s="77"/>
      <c r="F15" s="77"/>
      <c r="G15" s="77"/>
      <c r="H15" s="77"/>
    </row>
    <row r="16" spans="1:8" ht="21" x14ac:dyDescent="0.25">
      <c r="A16" s="38" t="s">
        <v>385</v>
      </c>
      <c r="B16" s="38"/>
      <c r="C16" s="77"/>
      <c r="D16" s="77"/>
      <c r="E16" s="77"/>
      <c r="F16" s="77"/>
      <c r="G16" s="77"/>
      <c r="H16" s="77"/>
    </row>
    <row r="17" spans="1:8" ht="21" x14ac:dyDescent="0.25">
      <c r="A17" s="38"/>
      <c r="B17" s="38"/>
      <c r="C17" s="77"/>
      <c r="D17" s="77"/>
      <c r="E17" s="77"/>
      <c r="F17" s="77"/>
      <c r="G17" s="77"/>
      <c r="H17" s="77"/>
    </row>
    <row r="18" spans="1:8" x14ac:dyDescent="0.25">
      <c r="A18" s="25"/>
      <c r="B18" s="25"/>
    </row>
    <row r="19" spans="1:8" ht="21" x14ac:dyDescent="0.25">
      <c r="A19" s="78" t="s">
        <v>30</v>
      </c>
      <c r="C19" s="10"/>
      <c r="D19" s="10"/>
      <c r="E19" s="10"/>
      <c r="F19" s="10"/>
      <c r="G19" s="10"/>
      <c r="H19" s="10"/>
    </row>
    <row r="20" spans="1:8" ht="21.75" thickBot="1" x14ac:dyDescent="0.3">
      <c r="A20" s="78" t="s">
        <v>199</v>
      </c>
      <c r="C20" s="10"/>
      <c r="D20" s="10"/>
      <c r="E20" s="10"/>
      <c r="F20" s="10"/>
      <c r="G20" s="10"/>
      <c r="H20" s="10"/>
    </row>
    <row r="21" spans="1:8" ht="21.75" thickBot="1" x14ac:dyDescent="0.3">
      <c r="A21" s="18"/>
      <c r="B21" s="18"/>
      <c r="C21" s="57" t="s">
        <v>179</v>
      </c>
      <c r="D21" s="57" t="s">
        <v>180</v>
      </c>
      <c r="E21" s="57" t="s">
        <v>181</v>
      </c>
      <c r="F21" s="57" t="s">
        <v>182</v>
      </c>
      <c r="G21" s="57" t="s">
        <v>183</v>
      </c>
      <c r="H21" s="57" t="s">
        <v>184</v>
      </c>
    </row>
    <row r="22" spans="1:8" ht="21.75" thickBot="1" x14ac:dyDescent="0.3">
      <c r="A22" s="18"/>
      <c r="B22" s="18"/>
      <c r="C22" s="57" t="s">
        <v>371</v>
      </c>
      <c r="D22" s="57" t="s">
        <v>373</v>
      </c>
      <c r="E22" s="57" t="s">
        <v>198</v>
      </c>
      <c r="F22" s="57" t="s">
        <v>375</v>
      </c>
      <c r="G22" s="57" t="s">
        <v>377</v>
      </c>
      <c r="H22" s="57" t="s">
        <v>201</v>
      </c>
    </row>
    <row r="23" spans="1:8" ht="21.75" thickBot="1" x14ac:dyDescent="0.3">
      <c r="A23" s="12" t="s">
        <v>402</v>
      </c>
      <c r="B23" s="12" t="s">
        <v>395</v>
      </c>
      <c r="C23" s="46">
        <v>3.6</v>
      </c>
      <c r="D23" s="46">
        <v>-1.3</v>
      </c>
      <c r="E23" s="46">
        <v>5</v>
      </c>
      <c r="F23" s="46">
        <v>0.7</v>
      </c>
      <c r="G23" s="46">
        <v>1.5</v>
      </c>
      <c r="H23" s="46">
        <v>-0.8</v>
      </c>
    </row>
    <row r="24" spans="1:8" ht="21.75" thickBot="1" x14ac:dyDescent="0.3">
      <c r="A24" s="12" t="s">
        <v>404</v>
      </c>
      <c r="B24" s="12" t="s">
        <v>397</v>
      </c>
      <c r="C24" s="46">
        <v>-3.1</v>
      </c>
      <c r="D24" s="46">
        <v>0</v>
      </c>
      <c r="E24" s="46">
        <v>-3.1</v>
      </c>
      <c r="F24" s="46">
        <v>21</v>
      </c>
      <c r="G24" s="46">
        <v>13.2</v>
      </c>
      <c r="H24" s="46">
        <v>6.8</v>
      </c>
    </row>
    <row r="25" spans="1:8" ht="21.75" thickBot="1" x14ac:dyDescent="0.3">
      <c r="A25" s="12" t="s">
        <v>406</v>
      </c>
      <c r="B25" s="12" t="s">
        <v>398</v>
      </c>
      <c r="C25" s="46">
        <v>9.1999999999999993</v>
      </c>
      <c r="D25" s="46">
        <v>4.9000000000000004</v>
      </c>
      <c r="E25" s="46">
        <v>4.0999999999999996</v>
      </c>
      <c r="F25" s="46">
        <v>-9</v>
      </c>
      <c r="G25" s="46">
        <v>-9</v>
      </c>
      <c r="H25" s="46">
        <v>0</v>
      </c>
    </row>
    <row r="26" spans="1:8" ht="21.75" thickBot="1" x14ac:dyDescent="0.3">
      <c r="A26" s="12" t="s">
        <v>34</v>
      </c>
      <c r="B26" s="12" t="s">
        <v>399</v>
      </c>
      <c r="C26" s="46">
        <v>4.2</v>
      </c>
      <c r="D26" s="46">
        <v>-2.4</v>
      </c>
      <c r="E26" s="46">
        <v>6.9</v>
      </c>
      <c r="F26" s="46">
        <v>0.5</v>
      </c>
      <c r="G26" s="46">
        <v>2.2000000000000002</v>
      </c>
      <c r="H26" s="46">
        <v>-1.7</v>
      </c>
    </row>
    <row r="27" spans="1:8" ht="21.75" thickBot="1" x14ac:dyDescent="0.3">
      <c r="A27" s="12" t="s">
        <v>409</v>
      </c>
      <c r="B27" s="12" t="s">
        <v>400</v>
      </c>
      <c r="C27" s="46">
        <v>2.1</v>
      </c>
      <c r="D27" s="46">
        <v>-3.3</v>
      </c>
      <c r="E27" s="46">
        <v>5.7</v>
      </c>
      <c r="F27" s="46">
        <v>0.8</v>
      </c>
      <c r="G27" s="46">
        <v>0.9</v>
      </c>
      <c r="H27" s="46">
        <v>-0.1</v>
      </c>
    </row>
    <row r="28" spans="1:8" ht="14.25" customHeight="1" x14ac:dyDescent="0.25">
      <c r="A28" s="36" t="s">
        <v>384</v>
      </c>
      <c r="B28" s="36"/>
      <c r="C28" s="71"/>
      <c r="D28" s="71"/>
      <c r="E28" s="71"/>
      <c r="F28" s="71"/>
      <c r="G28" s="71"/>
      <c r="H28" s="71"/>
    </row>
    <row r="29" spans="1:8" ht="14.25" customHeight="1" x14ac:dyDescent="0.25">
      <c r="A29" s="37" t="s">
        <v>418</v>
      </c>
      <c r="B29" s="37"/>
      <c r="C29" s="72"/>
      <c r="D29" s="72"/>
      <c r="E29" s="72"/>
      <c r="F29" s="72"/>
      <c r="G29" s="72"/>
      <c r="H29" s="72"/>
    </row>
    <row r="30" spans="1:8" ht="21" x14ac:dyDescent="0.25">
      <c r="A30" s="37"/>
      <c r="B30" s="37"/>
      <c r="C30" s="72"/>
      <c r="D30" s="72"/>
      <c r="E30" s="72"/>
      <c r="F30" s="72"/>
      <c r="G30" s="72"/>
      <c r="H30" s="72"/>
    </row>
  </sheetData>
  <phoneticPr fontId="1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6"/>
  <sheetViews>
    <sheetView showGridLines="0" zoomScaleNormal="100" workbookViewId="0"/>
  </sheetViews>
  <sheetFormatPr defaultRowHeight="14.25" x14ac:dyDescent="0.25"/>
  <cols>
    <col min="1" max="1" width="16.28515625" bestFit="1" customWidth="1"/>
    <col min="2" max="2" width="16.28515625" customWidth="1"/>
    <col min="3" max="3" width="9.140625" customWidth="1"/>
    <col min="4" max="4" width="12" bestFit="1" customWidth="1"/>
    <col min="5" max="6" width="12.28515625" bestFit="1" customWidth="1"/>
    <col min="7" max="7" width="6.28515625" bestFit="1" customWidth="1"/>
    <col min="8" max="8" width="12" bestFit="1" customWidth="1"/>
    <col min="9" max="10" width="12.28515625" bestFit="1" customWidth="1"/>
    <col min="12" max="12" width="12" bestFit="1" customWidth="1"/>
    <col min="13" max="14" width="12.28515625" bestFit="1" customWidth="1"/>
    <col min="15" max="15" width="6.28515625" bestFit="1" customWidth="1"/>
    <col min="16" max="16" width="12" bestFit="1" customWidth="1"/>
    <col min="17" max="18" width="12.28515625" bestFit="1" customWidth="1"/>
    <col min="20" max="20" width="12" bestFit="1" customWidth="1"/>
    <col min="21" max="22" width="12.28515625" bestFit="1" customWidth="1"/>
    <col min="23" max="23" width="6.28515625" bestFit="1" customWidth="1"/>
    <col min="24" max="24" width="12" bestFit="1" customWidth="1"/>
    <col min="25" max="26" width="12.28515625" bestFit="1" customWidth="1"/>
    <col min="28" max="28" width="12" bestFit="1" customWidth="1"/>
    <col min="29" max="30" width="12.28515625" bestFit="1" customWidth="1"/>
    <col min="31" max="31" width="6.28515625" bestFit="1" customWidth="1"/>
    <col min="32" max="32" width="12" bestFit="1" customWidth="1"/>
    <col min="33" max="34" width="12.28515625" bestFit="1" customWidth="1"/>
    <col min="36" max="36" width="12" bestFit="1" customWidth="1"/>
    <col min="37" max="38" width="12.28515625" bestFit="1" customWidth="1"/>
    <col min="39" max="39" width="6.28515625" bestFit="1" customWidth="1"/>
    <col min="40" max="40" width="12" bestFit="1" customWidth="1"/>
    <col min="41" max="42" width="12.28515625" bestFit="1" customWidth="1"/>
  </cols>
  <sheetData>
    <row r="1" spans="1:10" ht="23.25" x14ac:dyDescent="0.25">
      <c r="A1" s="79" t="s">
        <v>185</v>
      </c>
      <c r="B1" s="15"/>
      <c r="C1" s="16"/>
      <c r="D1" s="74"/>
      <c r="E1" s="74"/>
      <c r="F1" s="74"/>
      <c r="G1" s="74"/>
      <c r="H1" s="74"/>
      <c r="I1" s="74"/>
      <c r="J1" s="74"/>
    </row>
    <row r="2" spans="1:10" ht="23.25" x14ac:dyDescent="0.25">
      <c r="A2" s="79" t="str">
        <f>VLOOKUP(A1,目次!B:C,2,0)</f>
        <v>무역지수, 세계</v>
      </c>
      <c r="B2" s="15"/>
      <c r="C2" s="16"/>
      <c r="D2" s="74"/>
      <c r="E2" s="74"/>
      <c r="F2" s="74"/>
      <c r="G2" s="74"/>
      <c r="H2" s="74"/>
      <c r="I2" s="74"/>
      <c r="J2" s="74"/>
    </row>
    <row r="3" spans="1:10" ht="21" x14ac:dyDescent="0.25">
      <c r="A3" s="80" t="s">
        <v>178</v>
      </c>
    </row>
    <row r="4" spans="1:10" ht="21.75" thickBot="1" x14ac:dyDescent="0.3">
      <c r="A4" s="80" t="s">
        <v>196</v>
      </c>
    </row>
    <row r="5" spans="1:10" ht="21.75" thickBot="1" x14ac:dyDescent="0.3">
      <c r="A5" s="18"/>
      <c r="B5" s="18"/>
      <c r="C5" s="18"/>
      <c r="D5" s="57" t="s">
        <v>179</v>
      </c>
      <c r="E5" s="57" t="s">
        <v>180</v>
      </c>
      <c r="F5" s="57" t="s">
        <v>181</v>
      </c>
      <c r="G5" s="57"/>
      <c r="H5" s="57" t="s">
        <v>182</v>
      </c>
      <c r="I5" s="57" t="s">
        <v>183</v>
      </c>
      <c r="J5" s="62" t="s">
        <v>184</v>
      </c>
    </row>
    <row r="6" spans="1:10" ht="21.75" thickBot="1" x14ac:dyDescent="0.3">
      <c r="A6" s="18"/>
      <c r="B6" s="18"/>
      <c r="C6" s="18"/>
      <c r="D6" s="57" t="s">
        <v>371</v>
      </c>
      <c r="E6" s="57" t="s">
        <v>373</v>
      </c>
      <c r="F6" s="57" t="s">
        <v>198</v>
      </c>
      <c r="G6" s="57"/>
      <c r="H6" s="57" t="s">
        <v>375</v>
      </c>
      <c r="I6" s="57" t="s">
        <v>377</v>
      </c>
      <c r="J6" s="62" t="s">
        <v>201</v>
      </c>
    </row>
    <row r="7" spans="1:10" ht="21.75" thickBot="1" x14ac:dyDescent="0.3">
      <c r="A7" s="12" t="s">
        <v>488</v>
      </c>
      <c r="B7" s="12">
        <v>2022</v>
      </c>
      <c r="C7" s="12"/>
      <c r="D7" s="81">
        <v>143.5</v>
      </c>
      <c r="E7" s="81">
        <v>110</v>
      </c>
      <c r="F7" s="81">
        <v>130.4</v>
      </c>
      <c r="G7" s="82"/>
      <c r="H7" s="81">
        <v>174.2</v>
      </c>
      <c r="I7" s="81">
        <v>104.4</v>
      </c>
      <c r="J7" s="83">
        <v>166.9</v>
      </c>
    </row>
    <row r="8" spans="1:10" ht="21.75" thickBot="1" x14ac:dyDescent="0.3">
      <c r="A8" s="12" t="s">
        <v>393</v>
      </c>
      <c r="B8" s="12">
        <v>2023</v>
      </c>
      <c r="C8" s="12"/>
      <c r="D8" s="81">
        <v>147.5</v>
      </c>
      <c r="E8" s="81">
        <v>105.7</v>
      </c>
      <c r="F8" s="81">
        <v>139.5</v>
      </c>
      <c r="G8" s="82"/>
      <c r="H8" s="81">
        <v>162.30000000000001</v>
      </c>
      <c r="I8" s="81">
        <v>99.3</v>
      </c>
      <c r="J8" s="83">
        <v>163.4</v>
      </c>
    </row>
    <row r="9" spans="1:10" ht="21.75" thickBot="1" x14ac:dyDescent="0.3">
      <c r="A9" s="12" t="s">
        <v>394</v>
      </c>
      <c r="B9" s="12">
        <v>2024</v>
      </c>
      <c r="C9" s="12"/>
      <c r="D9" s="81">
        <v>156.6</v>
      </c>
      <c r="E9" s="81">
        <v>102.9</v>
      </c>
      <c r="F9" s="81">
        <v>152.1</v>
      </c>
      <c r="G9" s="82"/>
      <c r="H9" s="81">
        <v>165.7</v>
      </c>
      <c r="I9" s="81">
        <v>96.8</v>
      </c>
      <c r="J9" s="83">
        <v>171.2</v>
      </c>
    </row>
    <row r="10" spans="1:10" ht="21.75" thickBot="1" x14ac:dyDescent="0.3">
      <c r="A10" s="12" t="s">
        <v>479</v>
      </c>
      <c r="B10" s="12" t="s">
        <v>498</v>
      </c>
      <c r="C10" s="12"/>
      <c r="D10" s="81">
        <v>160.6</v>
      </c>
      <c r="E10" s="81">
        <v>103.7</v>
      </c>
      <c r="F10" s="81">
        <v>154.9</v>
      </c>
      <c r="G10" s="82"/>
      <c r="H10" s="81">
        <v>163.6</v>
      </c>
      <c r="I10" s="81">
        <v>95.4</v>
      </c>
      <c r="J10" s="83">
        <v>171.5</v>
      </c>
    </row>
    <row r="11" spans="1:10" ht="21.75" thickBot="1" x14ac:dyDescent="0.3">
      <c r="A11" s="12" t="s">
        <v>480</v>
      </c>
      <c r="B11" s="12" t="s">
        <v>499</v>
      </c>
      <c r="C11" s="12"/>
      <c r="D11" s="81">
        <v>173.8</v>
      </c>
      <c r="E11" s="81">
        <v>113</v>
      </c>
      <c r="F11" s="81">
        <v>153.80000000000001</v>
      </c>
      <c r="G11" s="82"/>
      <c r="H11" s="81">
        <v>172.7</v>
      </c>
      <c r="I11" s="81">
        <v>100.8</v>
      </c>
      <c r="J11" s="83">
        <v>171.4</v>
      </c>
    </row>
    <row r="12" spans="1:10" ht="21.75" thickBot="1" x14ac:dyDescent="0.3">
      <c r="A12" s="12" t="s">
        <v>481</v>
      </c>
      <c r="B12" s="12" t="s">
        <v>500</v>
      </c>
      <c r="C12" s="12"/>
      <c r="D12" s="81">
        <v>138</v>
      </c>
      <c r="E12" s="81">
        <v>86.4</v>
      </c>
      <c r="F12" s="81">
        <v>159.80000000000001</v>
      </c>
      <c r="G12" s="82"/>
      <c r="H12" s="81">
        <v>187.2</v>
      </c>
      <c r="I12" s="81">
        <v>106.9</v>
      </c>
      <c r="J12" s="83">
        <v>175.1</v>
      </c>
    </row>
    <row r="13" spans="1:10" ht="21.75" thickBot="1" x14ac:dyDescent="0.3">
      <c r="A13" s="12" t="s">
        <v>482</v>
      </c>
      <c r="B13" s="12" t="s">
        <v>501</v>
      </c>
      <c r="C13" s="12"/>
      <c r="D13" s="81">
        <v>161.19999999999999</v>
      </c>
      <c r="E13" s="81">
        <v>101.7</v>
      </c>
      <c r="F13" s="81">
        <v>158.6</v>
      </c>
      <c r="G13" s="82"/>
      <c r="H13" s="81">
        <v>151.80000000000001</v>
      </c>
      <c r="I13" s="81">
        <v>86.6</v>
      </c>
      <c r="J13" s="83">
        <v>175.3</v>
      </c>
    </row>
    <row r="14" spans="1:10" ht="21.75" thickBot="1" x14ac:dyDescent="0.3">
      <c r="A14" s="12" t="s">
        <v>483</v>
      </c>
      <c r="B14" s="12" t="s">
        <v>489</v>
      </c>
      <c r="C14" s="12"/>
      <c r="D14" s="81">
        <v>172.9</v>
      </c>
      <c r="E14" s="81">
        <v>111.1</v>
      </c>
      <c r="F14" s="81">
        <v>155.6</v>
      </c>
      <c r="G14" s="82"/>
      <c r="H14" s="81">
        <v>164.1</v>
      </c>
      <c r="I14" s="81">
        <v>98.9</v>
      </c>
      <c r="J14" s="83">
        <v>165.9</v>
      </c>
    </row>
    <row r="15" spans="1:10" ht="21.75" thickBot="1" x14ac:dyDescent="0.3">
      <c r="A15" s="12" t="s">
        <v>484</v>
      </c>
      <c r="B15" s="12" t="s">
        <v>490</v>
      </c>
      <c r="C15" s="12"/>
      <c r="D15" s="81">
        <v>160.69999999999999</v>
      </c>
      <c r="E15" s="81">
        <v>105.4</v>
      </c>
      <c r="F15" s="81">
        <v>152.5</v>
      </c>
      <c r="G15" s="82"/>
      <c r="H15" s="81">
        <v>163.80000000000001</v>
      </c>
      <c r="I15" s="81">
        <v>100.8</v>
      </c>
      <c r="J15" s="83">
        <v>162.6</v>
      </c>
    </row>
    <row r="16" spans="1:10" ht="21.75" thickBot="1" x14ac:dyDescent="0.3">
      <c r="A16" s="12" t="s">
        <v>485</v>
      </c>
      <c r="B16" s="12" t="s">
        <v>491</v>
      </c>
      <c r="C16" s="12"/>
      <c r="D16" s="81">
        <v>142.69999999999999</v>
      </c>
      <c r="E16" s="81">
        <v>95.9</v>
      </c>
      <c r="F16" s="81">
        <v>148.69999999999999</v>
      </c>
      <c r="G16" s="82"/>
      <c r="H16" s="81">
        <v>154.9</v>
      </c>
      <c r="I16" s="81">
        <v>96.7</v>
      </c>
      <c r="J16" s="83">
        <v>160.1</v>
      </c>
    </row>
    <row r="17" spans="1:10" ht="21.75" thickBot="1" x14ac:dyDescent="0.3">
      <c r="A17" s="12" t="s">
        <v>486</v>
      </c>
      <c r="B17" s="12" t="s">
        <v>492</v>
      </c>
      <c r="C17" s="12"/>
      <c r="D17" s="81">
        <v>160.80000000000001</v>
      </c>
      <c r="E17" s="81">
        <v>106.5</v>
      </c>
      <c r="F17" s="81">
        <v>151</v>
      </c>
      <c r="G17" s="82"/>
      <c r="H17" s="81">
        <v>159.1</v>
      </c>
      <c r="I17" s="81">
        <v>100.6</v>
      </c>
      <c r="J17" s="83">
        <v>158.19999999999999</v>
      </c>
    </row>
    <row r="18" spans="1:10" ht="21.75" thickBot="1" x14ac:dyDescent="0.3">
      <c r="A18" s="12" t="s">
        <v>487</v>
      </c>
      <c r="B18" s="12" t="s">
        <v>493</v>
      </c>
      <c r="C18" s="12"/>
      <c r="D18" s="81">
        <v>164.2</v>
      </c>
      <c r="E18" s="81">
        <v>107.1</v>
      </c>
      <c r="F18" s="81">
        <v>153.30000000000001</v>
      </c>
      <c r="G18" s="82"/>
      <c r="H18" s="81">
        <v>167.3</v>
      </c>
      <c r="I18" s="81">
        <v>105.3</v>
      </c>
      <c r="J18" s="83">
        <v>158.9</v>
      </c>
    </row>
    <row r="19" spans="1:10" ht="21.75" thickBot="1" x14ac:dyDescent="0.3">
      <c r="A19" s="12" t="s">
        <v>472</v>
      </c>
      <c r="B19" s="12" t="s">
        <v>494</v>
      </c>
      <c r="C19" s="12"/>
      <c r="D19" s="81">
        <v>147.80000000000001</v>
      </c>
      <c r="E19" s="81">
        <v>92.3</v>
      </c>
      <c r="F19" s="81">
        <v>160.19999999999999</v>
      </c>
      <c r="G19" s="82"/>
      <c r="H19" s="81">
        <v>153.1</v>
      </c>
      <c r="I19" s="81">
        <v>94.8</v>
      </c>
      <c r="J19" s="83">
        <v>161.6</v>
      </c>
    </row>
    <row r="20" spans="1:10" ht="21.75" thickBot="1" x14ac:dyDescent="0.3">
      <c r="A20" s="12" t="s">
        <v>476</v>
      </c>
      <c r="B20" s="12" t="s">
        <v>477</v>
      </c>
      <c r="C20" s="12"/>
      <c r="D20" s="81">
        <v>165.1</v>
      </c>
      <c r="E20" s="81">
        <v>104</v>
      </c>
      <c r="F20" s="81">
        <v>158.80000000000001</v>
      </c>
      <c r="G20" s="82"/>
      <c r="H20" s="81">
        <v>170.4</v>
      </c>
      <c r="I20" s="81">
        <v>104.7</v>
      </c>
      <c r="J20" s="83">
        <v>162.80000000000001</v>
      </c>
    </row>
    <row r="21" spans="1:10" ht="21.75" thickBot="1" x14ac:dyDescent="0.3">
      <c r="A21" s="12" t="s">
        <v>496</v>
      </c>
      <c r="B21" s="12" t="s">
        <v>497</v>
      </c>
      <c r="C21" s="12"/>
      <c r="D21" s="81">
        <v>171.3</v>
      </c>
      <c r="E21" s="81">
        <v>108.1</v>
      </c>
      <c r="F21" s="81">
        <v>158.5</v>
      </c>
      <c r="G21" s="82" t="s">
        <v>466</v>
      </c>
      <c r="H21" s="81">
        <v>176.3</v>
      </c>
      <c r="I21" s="81">
        <v>106.9</v>
      </c>
      <c r="J21" s="83">
        <v>165</v>
      </c>
    </row>
    <row r="22" spans="1:10" ht="21" x14ac:dyDescent="0.25">
      <c r="A22" s="36" t="s">
        <v>389</v>
      </c>
      <c r="B22" s="36"/>
      <c r="C22" s="36"/>
      <c r="D22" s="71"/>
      <c r="E22" s="71"/>
      <c r="F22" s="71"/>
      <c r="G22" s="71"/>
      <c r="H22" s="71"/>
      <c r="I22" s="71"/>
      <c r="J22" s="71"/>
    </row>
    <row r="23" spans="1:10" ht="21" x14ac:dyDescent="0.25">
      <c r="A23" s="37" t="s">
        <v>390</v>
      </c>
      <c r="B23" s="37"/>
      <c r="C23" s="37"/>
      <c r="D23" s="72"/>
      <c r="E23" s="72"/>
      <c r="F23" s="72"/>
      <c r="G23" s="72"/>
      <c r="H23" s="72"/>
      <c r="I23" s="72"/>
      <c r="J23" s="72"/>
    </row>
    <row r="24" spans="1:10" x14ac:dyDescent="0.25">
      <c r="A24" s="20"/>
      <c r="B24" s="20"/>
      <c r="C24" s="21"/>
      <c r="D24" s="84"/>
      <c r="E24" s="84"/>
      <c r="F24" s="84"/>
      <c r="G24" s="84"/>
      <c r="H24" s="84"/>
      <c r="I24" s="84"/>
      <c r="J24" s="84"/>
    </row>
    <row r="25" spans="1:10" ht="21" x14ac:dyDescent="0.25">
      <c r="A25" s="85" t="s">
        <v>30</v>
      </c>
    </row>
    <row r="26" spans="1:10" ht="21.75" thickBot="1" x14ac:dyDescent="0.3">
      <c r="A26" s="85" t="s">
        <v>199</v>
      </c>
    </row>
    <row r="27" spans="1:10" ht="21.75" thickBot="1" x14ac:dyDescent="0.3">
      <c r="A27" s="18"/>
      <c r="B27" s="18"/>
      <c r="C27" s="18"/>
      <c r="D27" s="57" t="s">
        <v>179</v>
      </c>
      <c r="E27" s="57" t="s">
        <v>180</v>
      </c>
      <c r="F27" s="57" t="s">
        <v>181</v>
      </c>
      <c r="G27" s="57"/>
      <c r="H27" s="57" t="s">
        <v>182</v>
      </c>
      <c r="I27" s="57" t="s">
        <v>183</v>
      </c>
      <c r="J27" s="62" t="s">
        <v>184</v>
      </c>
    </row>
    <row r="28" spans="1:10" ht="21.75" thickBot="1" x14ac:dyDescent="0.3">
      <c r="A28" s="18"/>
      <c r="B28" s="18"/>
      <c r="C28" s="18"/>
      <c r="D28" s="57" t="s">
        <v>370</v>
      </c>
      <c r="E28" s="57" t="s">
        <v>372</v>
      </c>
      <c r="F28" s="57" t="s">
        <v>197</v>
      </c>
      <c r="G28" s="57"/>
      <c r="H28" s="57" t="s">
        <v>374</v>
      </c>
      <c r="I28" s="57" t="s">
        <v>376</v>
      </c>
      <c r="J28" s="62" t="s">
        <v>200</v>
      </c>
    </row>
    <row r="29" spans="1:10" ht="21.75" thickBot="1" x14ac:dyDescent="0.3">
      <c r="A29" s="12" t="s">
        <v>392</v>
      </c>
      <c r="B29" s="12">
        <f t="shared" ref="B29:B43" si="0">VLOOKUP(A29,$A$7:$B$21,2,0)</f>
        <v>2022</v>
      </c>
      <c r="C29" s="12"/>
      <c r="D29" s="81">
        <v>18.2</v>
      </c>
      <c r="E29" s="81">
        <v>-0.6</v>
      </c>
      <c r="F29" s="81">
        <v>18.899999999999999</v>
      </c>
      <c r="G29" s="82"/>
      <c r="H29" s="81">
        <v>39.6</v>
      </c>
      <c r="I29" s="81">
        <v>-0.4</v>
      </c>
      <c r="J29" s="83">
        <v>40.1</v>
      </c>
    </row>
    <row r="30" spans="1:10" ht="21.75" thickBot="1" x14ac:dyDescent="0.3">
      <c r="A30" s="12" t="s">
        <v>393</v>
      </c>
      <c r="B30" s="12">
        <f t="shared" si="0"/>
        <v>2023</v>
      </c>
      <c r="C30" s="12"/>
      <c r="D30" s="81">
        <v>2.7</v>
      </c>
      <c r="E30" s="81">
        <v>-4</v>
      </c>
      <c r="F30" s="81">
        <v>7</v>
      </c>
      <c r="G30" s="82"/>
      <c r="H30" s="81">
        <v>-6.8</v>
      </c>
      <c r="I30" s="81">
        <v>-4.9000000000000004</v>
      </c>
      <c r="J30" s="83">
        <v>-2.1</v>
      </c>
    </row>
    <row r="31" spans="1:10" ht="21.75" thickBot="1" x14ac:dyDescent="0.3">
      <c r="A31" s="12" t="s">
        <v>394</v>
      </c>
      <c r="B31" s="12">
        <f t="shared" si="0"/>
        <v>2024</v>
      </c>
      <c r="C31" s="12"/>
      <c r="D31" s="81">
        <v>6.2</v>
      </c>
      <c r="E31" s="81">
        <v>-2.6</v>
      </c>
      <c r="F31" s="81">
        <v>9</v>
      </c>
      <c r="G31" s="82"/>
      <c r="H31" s="81">
        <v>2.1</v>
      </c>
      <c r="I31" s="81">
        <v>-2.6</v>
      </c>
      <c r="J31" s="83">
        <v>4.8</v>
      </c>
    </row>
    <row r="32" spans="1:10" ht="21.75" thickBot="1" x14ac:dyDescent="0.3">
      <c r="A32" s="12" t="s">
        <v>479</v>
      </c>
      <c r="B32" s="12" t="str">
        <f t="shared" ref="B32:B42" si="1">VLOOKUP(A32,$A$7:$B$21,2,0)</f>
        <v>2024.11.</v>
      </c>
      <c r="C32" s="12"/>
      <c r="D32" s="81">
        <v>3.8</v>
      </c>
      <c r="E32" s="81">
        <v>-0.1</v>
      </c>
      <c r="F32" s="81">
        <v>3.9</v>
      </c>
      <c r="G32" s="82"/>
      <c r="H32" s="81">
        <v>-3.7</v>
      </c>
      <c r="I32" s="81">
        <v>-5.5</v>
      </c>
      <c r="J32" s="83">
        <v>1.9</v>
      </c>
    </row>
    <row r="33" spans="1:10" ht="21.75" thickBot="1" x14ac:dyDescent="0.3">
      <c r="A33" s="12" t="s">
        <v>480</v>
      </c>
      <c r="B33" s="12" t="str">
        <f t="shared" si="1"/>
        <v>2024.12.</v>
      </c>
      <c r="C33" s="12"/>
      <c r="D33" s="81">
        <v>2.7</v>
      </c>
      <c r="E33" s="81">
        <v>-2.7</v>
      </c>
      <c r="F33" s="81">
        <v>5.5</v>
      </c>
      <c r="G33" s="82"/>
      <c r="H33" s="81">
        <v>1.8</v>
      </c>
      <c r="I33" s="81">
        <v>1.8</v>
      </c>
      <c r="J33" s="83">
        <v>0.1</v>
      </c>
    </row>
    <row r="34" spans="1:10" ht="21.75" thickBot="1" x14ac:dyDescent="0.3">
      <c r="A34" s="12" t="s">
        <v>481</v>
      </c>
      <c r="B34" s="12" t="str">
        <f t="shared" si="1"/>
        <v>2025.01.</v>
      </c>
      <c r="C34" s="12"/>
      <c r="D34" s="81">
        <v>7.3</v>
      </c>
      <c r="E34" s="81">
        <v>-1.7</v>
      </c>
      <c r="F34" s="81">
        <v>9.1</v>
      </c>
      <c r="G34" s="82"/>
      <c r="H34" s="81">
        <v>16.2</v>
      </c>
      <c r="I34" s="81">
        <v>8.5</v>
      </c>
      <c r="J34" s="83">
        <v>7.2</v>
      </c>
    </row>
    <row r="35" spans="1:10" ht="21.75" thickBot="1" x14ac:dyDescent="0.3">
      <c r="A35" s="12" t="s">
        <v>482</v>
      </c>
      <c r="B35" s="12" t="str">
        <f t="shared" si="1"/>
        <v>2025.02.</v>
      </c>
      <c r="C35" s="12"/>
      <c r="D35" s="81">
        <v>11.4</v>
      </c>
      <c r="E35" s="81">
        <v>2.9</v>
      </c>
      <c r="F35" s="81">
        <v>8.3000000000000007</v>
      </c>
      <c r="G35" s="82"/>
      <c r="H35" s="81">
        <v>-0.9</v>
      </c>
      <c r="I35" s="81">
        <v>-4.0999999999999996</v>
      </c>
      <c r="J35" s="83">
        <v>3.4</v>
      </c>
    </row>
    <row r="36" spans="1:10" ht="21.75" thickBot="1" x14ac:dyDescent="0.3">
      <c r="A36" s="12" t="s">
        <v>483</v>
      </c>
      <c r="B36" s="12" t="str">
        <f t="shared" si="1"/>
        <v>2025.03.</v>
      </c>
      <c r="C36" s="12"/>
      <c r="D36" s="81">
        <v>4</v>
      </c>
      <c r="E36" s="81">
        <v>-0.8</v>
      </c>
      <c r="F36" s="81">
        <v>4.8</v>
      </c>
      <c r="G36" s="82"/>
      <c r="H36" s="81">
        <v>1.8</v>
      </c>
      <c r="I36" s="81">
        <v>5</v>
      </c>
      <c r="J36" s="83">
        <v>-3</v>
      </c>
    </row>
    <row r="37" spans="1:10" ht="21.75" thickBot="1" x14ac:dyDescent="0.3">
      <c r="A37" s="12" t="s">
        <v>484</v>
      </c>
      <c r="B37" s="12" t="str">
        <f t="shared" si="1"/>
        <v>2025.04.</v>
      </c>
      <c r="C37" s="12"/>
      <c r="D37" s="81">
        <v>2</v>
      </c>
      <c r="E37" s="81">
        <v>0.5</v>
      </c>
      <c r="F37" s="81">
        <v>1.5</v>
      </c>
      <c r="G37" s="82"/>
      <c r="H37" s="81">
        <v>-2.2000000000000002</v>
      </c>
      <c r="I37" s="81">
        <v>2.8</v>
      </c>
      <c r="J37" s="83">
        <v>-4.9000000000000004</v>
      </c>
    </row>
    <row r="38" spans="1:10" ht="21.75" thickBot="1" x14ac:dyDescent="0.3">
      <c r="A38" s="12" t="s">
        <v>485</v>
      </c>
      <c r="B38" s="12" t="str">
        <f t="shared" si="1"/>
        <v>2025.05.</v>
      </c>
      <c r="C38" s="12"/>
      <c r="D38" s="81">
        <v>-1.7</v>
      </c>
      <c r="E38" s="81">
        <v>1.8</v>
      </c>
      <c r="F38" s="81">
        <v>-3.5</v>
      </c>
      <c r="G38" s="82"/>
      <c r="H38" s="81">
        <v>-7.7</v>
      </c>
      <c r="I38" s="81">
        <v>1.7</v>
      </c>
      <c r="J38" s="83">
        <v>-9.1999999999999993</v>
      </c>
    </row>
    <row r="39" spans="1:10" ht="21.75" thickBot="1" x14ac:dyDescent="0.3">
      <c r="A39" s="12" t="s">
        <v>486</v>
      </c>
      <c r="B39" s="12" t="str">
        <f t="shared" si="1"/>
        <v>2025.06.</v>
      </c>
      <c r="C39" s="12"/>
      <c r="D39" s="81">
        <v>-0.5</v>
      </c>
      <c r="E39" s="81">
        <v>2.5</v>
      </c>
      <c r="F39" s="81">
        <v>-2.9</v>
      </c>
      <c r="G39" s="82"/>
      <c r="H39" s="81">
        <v>0.2</v>
      </c>
      <c r="I39" s="81">
        <v>13.1</v>
      </c>
      <c r="J39" s="83">
        <v>-11.4</v>
      </c>
    </row>
    <row r="40" spans="1:10" ht="21.75" thickBot="1" x14ac:dyDescent="0.3">
      <c r="A40" s="12" t="s">
        <v>487</v>
      </c>
      <c r="B40" s="12" t="str">
        <f t="shared" si="1"/>
        <v>2025.07.</v>
      </c>
      <c r="C40" s="12"/>
      <c r="D40" s="81">
        <v>-2.6</v>
      </c>
      <c r="E40" s="81">
        <v>1.2</v>
      </c>
      <c r="F40" s="81">
        <v>-3.7</v>
      </c>
      <c r="G40" s="82"/>
      <c r="H40" s="81">
        <v>-7.5</v>
      </c>
      <c r="I40" s="81">
        <v>4</v>
      </c>
      <c r="J40" s="83">
        <v>-11</v>
      </c>
    </row>
    <row r="41" spans="1:10" ht="21.75" thickBot="1" x14ac:dyDescent="0.3">
      <c r="A41" s="12" t="s">
        <v>472</v>
      </c>
      <c r="B41" s="12" t="str">
        <f t="shared" si="1"/>
        <v>2025.08.</v>
      </c>
      <c r="C41" s="12"/>
      <c r="D41" s="81">
        <v>-0.1</v>
      </c>
      <c r="E41" s="81">
        <v>-3.9</v>
      </c>
      <c r="F41" s="81">
        <v>4</v>
      </c>
      <c r="G41" s="82"/>
      <c r="H41" s="81">
        <v>-5.5</v>
      </c>
      <c r="I41" s="81">
        <v>-0.1</v>
      </c>
      <c r="J41" s="83">
        <v>-5.4</v>
      </c>
    </row>
    <row r="42" spans="1:10" ht="21.75" thickBot="1" x14ac:dyDescent="0.3">
      <c r="A42" s="12" t="s">
        <v>476</v>
      </c>
      <c r="B42" s="12" t="str">
        <f t="shared" si="1"/>
        <v>2025.09.</v>
      </c>
      <c r="C42" s="12"/>
      <c r="D42" s="81">
        <v>4.2</v>
      </c>
      <c r="E42" s="81">
        <v>-1</v>
      </c>
      <c r="F42" s="81">
        <v>5.3</v>
      </c>
      <c r="G42" s="82"/>
      <c r="H42" s="81">
        <v>3</v>
      </c>
      <c r="I42" s="81">
        <v>5.8</v>
      </c>
      <c r="J42" s="83">
        <v>-2.6</v>
      </c>
    </row>
    <row r="43" spans="1:10" ht="21.75" thickBot="1" x14ac:dyDescent="0.3">
      <c r="A43" s="96" t="s">
        <v>496</v>
      </c>
      <c r="B43" s="12" t="str">
        <f t="shared" si="0"/>
        <v>2025.10.</v>
      </c>
      <c r="C43" s="12"/>
      <c r="D43" s="81">
        <v>3.6</v>
      </c>
      <c r="E43" s="81">
        <v>-1.3</v>
      </c>
      <c r="F43" s="81">
        <v>5</v>
      </c>
      <c r="G43" s="82" t="s">
        <v>466</v>
      </c>
      <c r="H43" s="81">
        <v>0.7</v>
      </c>
      <c r="I43" s="81">
        <v>1.5</v>
      </c>
      <c r="J43" s="83">
        <v>-0.8</v>
      </c>
    </row>
    <row r="44" spans="1:10" ht="21" x14ac:dyDescent="0.25">
      <c r="A44" s="36" t="s">
        <v>388</v>
      </c>
      <c r="B44" s="36"/>
      <c r="C44" s="36"/>
      <c r="D44" s="71"/>
      <c r="E44" s="71"/>
      <c r="F44" s="71"/>
      <c r="G44" s="71"/>
      <c r="H44" s="71"/>
      <c r="I44" s="71"/>
      <c r="J44" s="71"/>
    </row>
    <row r="45" spans="1:10" ht="21" x14ac:dyDescent="0.25">
      <c r="A45" s="37" t="s">
        <v>419</v>
      </c>
      <c r="B45" s="37"/>
      <c r="C45" s="37"/>
      <c r="D45" s="72"/>
      <c r="E45" s="72"/>
      <c r="F45" s="72"/>
      <c r="G45" s="72"/>
      <c r="H45" s="72"/>
      <c r="I45" s="72"/>
      <c r="J45" s="72"/>
    </row>
    <row r="46" spans="1:10" ht="14.25" customHeight="1" x14ac:dyDescent="0.25"/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D8DFF-E911-4D54-9511-9F8C449C2810}">
  <dimension ref="A1:J46"/>
  <sheetViews>
    <sheetView showGridLines="0" zoomScaleNormal="100" workbookViewId="0"/>
  </sheetViews>
  <sheetFormatPr defaultRowHeight="14.25" x14ac:dyDescent="0.25"/>
  <cols>
    <col min="1" max="1" width="16.28515625" bestFit="1" customWidth="1"/>
    <col min="2" max="2" width="16.28515625" customWidth="1"/>
    <col min="3" max="3" width="9.140625" customWidth="1"/>
    <col min="4" max="4" width="12" bestFit="1" customWidth="1"/>
    <col min="5" max="6" width="12.28515625" bestFit="1" customWidth="1"/>
    <col min="7" max="7" width="6.28515625" bestFit="1" customWidth="1"/>
    <col min="8" max="8" width="12" bestFit="1" customWidth="1"/>
    <col min="9" max="10" width="12.28515625" bestFit="1" customWidth="1"/>
    <col min="12" max="12" width="12" bestFit="1" customWidth="1"/>
    <col min="13" max="14" width="12.28515625" bestFit="1" customWidth="1"/>
    <col min="15" max="15" width="6.28515625" bestFit="1" customWidth="1"/>
    <col min="16" max="16" width="12" bestFit="1" customWidth="1"/>
    <col min="17" max="18" width="12.28515625" bestFit="1" customWidth="1"/>
    <col min="20" max="20" width="12" bestFit="1" customWidth="1"/>
    <col min="21" max="22" width="12.28515625" bestFit="1" customWidth="1"/>
    <col min="23" max="23" width="6.28515625" bestFit="1" customWidth="1"/>
    <col min="24" max="24" width="12" bestFit="1" customWidth="1"/>
    <col min="25" max="26" width="12.28515625" bestFit="1" customWidth="1"/>
    <col min="28" max="28" width="12" bestFit="1" customWidth="1"/>
    <col min="29" max="30" width="12.28515625" bestFit="1" customWidth="1"/>
    <col min="31" max="31" width="6.28515625" bestFit="1" customWidth="1"/>
    <col min="32" max="32" width="12" bestFit="1" customWidth="1"/>
    <col min="33" max="34" width="12.28515625" bestFit="1" customWidth="1"/>
    <col min="36" max="36" width="12" bestFit="1" customWidth="1"/>
    <col min="37" max="38" width="12.28515625" bestFit="1" customWidth="1"/>
    <col min="39" max="39" width="6.28515625" bestFit="1" customWidth="1"/>
    <col min="40" max="40" width="12" bestFit="1" customWidth="1"/>
    <col min="41" max="42" width="12.28515625" bestFit="1" customWidth="1"/>
  </cols>
  <sheetData>
    <row r="1" spans="1:10" ht="23.25" x14ac:dyDescent="0.25">
      <c r="A1" s="79" t="s">
        <v>467</v>
      </c>
      <c r="D1" s="73"/>
      <c r="E1" s="73"/>
      <c r="F1" s="73"/>
      <c r="G1" s="73"/>
      <c r="H1" s="73"/>
      <c r="I1" s="73"/>
      <c r="J1" s="84"/>
    </row>
    <row r="2" spans="1:10" ht="23.25" x14ac:dyDescent="0.25">
      <c r="A2" s="79" t="str">
        <f>VLOOKUP(A1,目次!B:C,2,0)</f>
        <v>무역지수, 미국</v>
      </c>
      <c r="D2" s="73"/>
      <c r="E2" s="73"/>
      <c r="F2" s="73"/>
      <c r="G2" s="73"/>
      <c r="H2" s="73"/>
      <c r="I2" s="73"/>
      <c r="J2" s="84"/>
    </row>
    <row r="3" spans="1:10" ht="21" x14ac:dyDescent="0.25">
      <c r="A3" s="80" t="s">
        <v>178</v>
      </c>
    </row>
    <row r="4" spans="1:10" ht="21.75" thickBot="1" x14ac:dyDescent="0.3">
      <c r="A4" s="80" t="s">
        <v>196</v>
      </c>
    </row>
    <row r="5" spans="1:10" ht="21.75" thickBot="1" x14ac:dyDescent="0.3">
      <c r="A5" s="18"/>
      <c r="B5" s="18"/>
      <c r="C5" s="18"/>
      <c r="D5" s="57" t="s">
        <v>179</v>
      </c>
      <c r="E5" s="57" t="s">
        <v>180</v>
      </c>
      <c r="F5" s="57" t="s">
        <v>181</v>
      </c>
      <c r="G5" s="57"/>
      <c r="H5" s="57" t="s">
        <v>182</v>
      </c>
      <c r="I5" s="57" t="s">
        <v>183</v>
      </c>
      <c r="J5" s="62" t="s">
        <v>184</v>
      </c>
    </row>
    <row r="6" spans="1:10" ht="21.75" thickBot="1" x14ac:dyDescent="0.3">
      <c r="A6" s="18"/>
      <c r="B6" s="18"/>
      <c r="C6" s="18"/>
      <c r="D6" s="57" t="s">
        <v>371</v>
      </c>
      <c r="E6" s="57" t="s">
        <v>373</v>
      </c>
      <c r="F6" s="57" t="s">
        <v>198</v>
      </c>
      <c r="G6" s="57"/>
      <c r="H6" s="57" t="s">
        <v>375</v>
      </c>
      <c r="I6" s="57" t="s">
        <v>377</v>
      </c>
      <c r="J6" s="62" t="s">
        <v>201</v>
      </c>
    </row>
    <row r="7" spans="1:10" ht="21.75" thickBot="1" x14ac:dyDescent="0.3">
      <c r="A7" s="12" t="s">
        <v>392</v>
      </c>
      <c r="B7" s="12">
        <f>VLOOKUP(A7,'22'!$A$7:$B$21,2,0)</f>
        <v>2022</v>
      </c>
      <c r="C7" s="12"/>
      <c r="D7" s="81">
        <v>144.80000000000001</v>
      </c>
      <c r="E7" s="81">
        <v>113.7</v>
      </c>
      <c r="F7" s="81">
        <v>127.3</v>
      </c>
      <c r="G7" s="82"/>
      <c r="H7" s="81">
        <v>157.80000000000001</v>
      </c>
      <c r="I7" s="81">
        <v>91.7</v>
      </c>
      <c r="J7" s="83">
        <v>172</v>
      </c>
    </row>
    <row r="8" spans="1:10" ht="21.75" thickBot="1" x14ac:dyDescent="0.3">
      <c r="A8" s="12" t="s">
        <v>393</v>
      </c>
      <c r="B8" s="12">
        <f>VLOOKUP(A8,'22'!$A$7:$B$21,2,0)</f>
        <v>2023</v>
      </c>
      <c r="C8" s="12"/>
      <c r="D8" s="81">
        <v>160.69999999999999</v>
      </c>
      <c r="E8" s="81">
        <v>118.8</v>
      </c>
      <c r="F8" s="81">
        <v>135.30000000000001</v>
      </c>
      <c r="G8" s="82"/>
      <c r="H8" s="81">
        <v>155</v>
      </c>
      <c r="I8" s="81">
        <v>86.4</v>
      </c>
      <c r="J8" s="83">
        <v>179.4</v>
      </c>
    </row>
    <row r="9" spans="1:10" ht="21.75" thickBot="1" x14ac:dyDescent="0.3">
      <c r="A9" s="12" t="s">
        <v>394</v>
      </c>
      <c r="B9" s="12">
        <f>VLOOKUP(A9,'22'!$A$7:$B$21,2,0)</f>
        <v>2024</v>
      </c>
      <c r="C9" s="12"/>
      <c r="D9" s="81">
        <v>168.9</v>
      </c>
      <c r="E9" s="81">
        <v>116.6</v>
      </c>
      <c r="F9" s="81">
        <v>144.80000000000001</v>
      </c>
      <c r="G9" s="82"/>
      <c r="H9" s="81">
        <v>170.2</v>
      </c>
      <c r="I9" s="81">
        <v>88</v>
      </c>
      <c r="J9" s="83">
        <v>193.4</v>
      </c>
    </row>
    <row r="10" spans="1:10" ht="21.75" thickBot="1" x14ac:dyDescent="0.3">
      <c r="A10" s="12" t="s">
        <v>479</v>
      </c>
      <c r="B10" s="12" t="str">
        <f>VLOOKUP(A10,'22'!$A$7:$B$21,2,0)</f>
        <v>2024.11.</v>
      </c>
      <c r="C10" s="12"/>
      <c r="D10" s="81">
        <v>158.9</v>
      </c>
      <c r="E10" s="81">
        <v>107.2</v>
      </c>
      <c r="F10" s="81">
        <v>148.19999999999999</v>
      </c>
      <c r="G10" s="82"/>
      <c r="H10" s="81">
        <v>161.9</v>
      </c>
      <c r="I10" s="81">
        <v>78.3</v>
      </c>
      <c r="J10" s="83">
        <v>206.7</v>
      </c>
    </row>
    <row r="11" spans="1:10" ht="21.75" thickBot="1" x14ac:dyDescent="0.3">
      <c r="A11" s="12" t="s">
        <v>480</v>
      </c>
      <c r="B11" s="12" t="str">
        <f>VLOOKUP(A11,'22'!$A$7:$B$21,2,0)</f>
        <v>2024.12.</v>
      </c>
      <c r="C11" s="12"/>
      <c r="D11" s="81">
        <v>193.9</v>
      </c>
      <c r="E11" s="81">
        <v>133.4</v>
      </c>
      <c r="F11" s="81">
        <v>145.4</v>
      </c>
      <c r="G11" s="82"/>
      <c r="H11" s="81">
        <v>165.2</v>
      </c>
      <c r="I11" s="81">
        <v>81</v>
      </c>
      <c r="J11" s="83">
        <v>204</v>
      </c>
    </row>
    <row r="12" spans="1:10" ht="21.75" thickBot="1" x14ac:dyDescent="0.3">
      <c r="A12" s="12" t="s">
        <v>481</v>
      </c>
      <c r="B12" s="12" t="str">
        <f>VLOOKUP(A12,'22'!$A$7:$B$21,2,0)</f>
        <v>2025.01.</v>
      </c>
      <c r="C12" s="12"/>
      <c r="D12" s="81">
        <v>146.5</v>
      </c>
      <c r="E12" s="81">
        <v>93.7</v>
      </c>
      <c r="F12" s="81">
        <v>156.30000000000001</v>
      </c>
      <c r="G12" s="82"/>
      <c r="H12" s="81">
        <v>171.1</v>
      </c>
      <c r="I12" s="81">
        <v>85.6</v>
      </c>
      <c r="J12" s="83">
        <v>200</v>
      </c>
    </row>
    <row r="13" spans="1:10" ht="21.75" thickBot="1" x14ac:dyDescent="0.3">
      <c r="A13" s="12" t="s">
        <v>482</v>
      </c>
      <c r="B13" s="12" t="str">
        <f>VLOOKUP(A13,'22'!$A$7:$B$21,2,0)</f>
        <v>2025.02.</v>
      </c>
      <c r="C13" s="12"/>
      <c r="D13" s="81">
        <v>181.3</v>
      </c>
      <c r="E13" s="81">
        <v>116.3</v>
      </c>
      <c r="F13" s="81">
        <v>155.9</v>
      </c>
      <c r="G13" s="82"/>
      <c r="H13" s="81">
        <v>158.80000000000001</v>
      </c>
      <c r="I13" s="81">
        <v>79.8</v>
      </c>
      <c r="J13" s="83">
        <v>199.1</v>
      </c>
    </row>
    <row r="14" spans="1:10" ht="21.75" thickBot="1" x14ac:dyDescent="0.3">
      <c r="A14" s="12" t="s">
        <v>483</v>
      </c>
      <c r="B14" s="12" t="str">
        <f>VLOOKUP(A14,'22'!$A$7:$B$21,2,0)</f>
        <v>2025.03.</v>
      </c>
      <c r="C14" s="12"/>
      <c r="D14" s="81">
        <v>178.5</v>
      </c>
      <c r="E14" s="81">
        <v>118.3</v>
      </c>
      <c r="F14" s="81">
        <v>150.9</v>
      </c>
      <c r="G14" s="82"/>
      <c r="H14" s="81">
        <v>165.9</v>
      </c>
      <c r="I14" s="81">
        <v>87.9</v>
      </c>
      <c r="J14" s="83">
        <v>188.6</v>
      </c>
    </row>
    <row r="15" spans="1:10" ht="21.75" thickBot="1" x14ac:dyDescent="0.3">
      <c r="A15" s="12" t="s">
        <v>484</v>
      </c>
      <c r="B15" s="12" t="str">
        <f>VLOOKUP(A15,'22'!$A$7:$B$21,2,0)</f>
        <v>2025.04.</v>
      </c>
      <c r="C15" s="12"/>
      <c r="D15" s="81">
        <v>168.5</v>
      </c>
      <c r="E15" s="81">
        <v>121.5</v>
      </c>
      <c r="F15" s="81">
        <v>138.69999999999999</v>
      </c>
      <c r="G15" s="82"/>
      <c r="H15" s="81">
        <v>161.1</v>
      </c>
      <c r="I15" s="81">
        <v>86.6</v>
      </c>
      <c r="J15" s="83">
        <v>185.9</v>
      </c>
    </row>
    <row r="16" spans="1:10" ht="21.75" thickBot="1" x14ac:dyDescent="0.3">
      <c r="A16" s="12" t="s">
        <v>485</v>
      </c>
      <c r="B16" s="12" t="str">
        <f>VLOOKUP(A16,'22'!$A$7:$B$21,2,0)</f>
        <v>2025.05.</v>
      </c>
      <c r="C16" s="12"/>
      <c r="D16" s="81">
        <v>144.1</v>
      </c>
      <c r="E16" s="81">
        <v>104.1</v>
      </c>
      <c r="F16" s="81">
        <v>138.4</v>
      </c>
      <c r="G16" s="82"/>
      <c r="H16" s="81">
        <v>171.2</v>
      </c>
      <c r="I16" s="81">
        <v>91.6</v>
      </c>
      <c r="J16" s="83">
        <v>186.8</v>
      </c>
    </row>
    <row r="17" spans="1:10" ht="21.75" thickBot="1" x14ac:dyDescent="0.3">
      <c r="A17" s="12" t="s">
        <v>486</v>
      </c>
      <c r="B17" s="12" t="str">
        <f>VLOOKUP(A17,'22'!$A$7:$B$21,2,0)</f>
        <v>2025.06.</v>
      </c>
      <c r="C17" s="12"/>
      <c r="D17" s="81">
        <v>162.4</v>
      </c>
      <c r="E17" s="81">
        <v>116.8</v>
      </c>
      <c r="F17" s="81">
        <v>139.1</v>
      </c>
      <c r="G17" s="82"/>
      <c r="H17" s="81">
        <v>167.2</v>
      </c>
      <c r="I17" s="81">
        <v>92.8</v>
      </c>
      <c r="J17" s="83">
        <v>180.2</v>
      </c>
    </row>
    <row r="18" spans="1:10" ht="21.75" thickBot="1" x14ac:dyDescent="0.3">
      <c r="A18" s="12" t="s">
        <v>487</v>
      </c>
      <c r="B18" s="12" t="str">
        <f>VLOOKUP(A18,'22'!$A$7:$B$21,2,0)</f>
        <v>2025.07.</v>
      </c>
      <c r="C18" s="12"/>
      <c r="D18" s="81">
        <v>164.5</v>
      </c>
      <c r="E18" s="81">
        <v>117.6</v>
      </c>
      <c r="F18" s="81">
        <v>139.9</v>
      </c>
      <c r="G18" s="82"/>
      <c r="H18" s="81">
        <v>184.1</v>
      </c>
      <c r="I18" s="81">
        <v>97.7</v>
      </c>
      <c r="J18" s="83">
        <v>188.5</v>
      </c>
    </row>
    <row r="19" spans="1:10" ht="21.75" thickBot="1" x14ac:dyDescent="0.3">
      <c r="A19" s="12" t="s">
        <v>472</v>
      </c>
      <c r="B19" s="12" t="str">
        <f>VLOOKUP(A19,'22'!$A$7:$B$21,2,0)</f>
        <v>2025.08.</v>
      </c>
      <c r="C19" s="12"/>
      <c r="D19" s="81">
        <v>131.9</v>
      </c>
      <c r="E19" s="81">
        <v>92.9</v>
      </c>
      <c r="F19" s="81">
        <v>142</v>
      </c>
      <c r="G19" s="82"/>
      <c r="H19" s="81">
        <v>171.1</v>
      </c>
      <c r="I19" s="81">
        <v>87.5</v>
      </c>
      <c r="J19" s="83">
        <v>195.5</v>
      </c>
    </row>
    <row r="20" spans="1:10" ht="21.75" thickBot="1" x14ac:dyDescent="0.3">
      <c r="A20" s="12" t="s">
        <v>476</v>
      </c>
      <c r="B20" s="12" t="str">
        <f>VLOOKUP(A20,'22'!$A$7:$B$21,2,0)</f>
        <v>2025.09.</v>
      </c>
      <c r="C20" s="12"/>
      <c r="D20" s="81">
        <v>152.69999999999999</v>
      </c>
      <c r="E20" s="81">
        <v>108.9</v>
      </c>
      <c r="F20" s="81">
        <v>140.19999999999999</v>
      </c>
      <c r="G20" s="82"/>
      <c r="H20" s="81">
        <v>174.2</v>
      </c>
      <c r="I20" s="81">
        <v>89.6</v>
      </c>
      <c r="J20" s="83">
        <v>194.3</v>
      </c>
    </row>
    <row r="21" spans="1:10" ht="21.75" thickBot="1" x14ac:dyDescent="0.3">
      <c r="A21" s="96" t="s">
        <v>496</v>
      </c>
      <c r="B21" s="12" t="str">
        <f>VLOOKUP(A21,'22'!$A$7:$B$21,2,0)</f>
        <v>2025.10.</v>
      </c>
      <c r="C21" s="12"/>
      <c r="D21" s="81">
        <v>166.9</v>
      </c>
      <c r="E21" s="81">
        <v>121.4</v>
      </c>
      <c r="F21" s="81">
        <v>137.5</v>
      </c>
      <c r="G21" s="82" t="s">
        <v>466</v>
      </c>
      <c r="H21" s="81">
        <v>197.2</v>
      </c>
      <c r="I21" s="81">
        <v>104.1</v>
      </c>
      <c r="J21" s="83">
        <v>189.5</v>
      </c>
    </row>
    <row r="22" spans="1:10" ht="21" x14ac:dyDescent="0.25">
      <c r="A22" s="36" t="s">
        <v>389</v>
      </c>
      <c r="B22" s="36"/>
      <c r="C22" s="36"/>
      <c r="D22" s="71"/>
      <c r="E22" s="71"/>
      <c r="F22" s="71"/>
      <c r="G22" s="71"/>
      <c r="H22" s="71"/>
      <c r="I22" s="71"/>
      <c r="J22" s="71"/>
    </row>
    <row r="23" spans="1:10" ht="21" x14ac:dyDescent="0.25">
      <c r="A23" s="37" t="s">
        <v>390</v>
      </c>
      <c r="B23" s="37"/>
      <c r="C23" s="37"/>
      <c r="D23" s="72"/>
      <c r="E23" s="72"/>
      <c r="F23" s="72"/>
      <c r="G23" s="72"/>
      <c r="H23" s="72"/>
      <c r="I23" s="72"/>
      <c r="J23" s="72"/>
    </row>
    <row r="24" spans="1:10" x14ac:dyDescent="0.25">
      <c r="A24" s="20"/>
      <c r="B24" s="20"/>
      <c r="C24" s="21"/>
      <c r="D24" s="84"/>
      <c r="E24" s="84"/>
      <c r="F24" s="84"/>
      <c r="G24" s="84"/>
      <c r="H24" s="84"/>
      <c r="I24" s="84"/>
      <c r="J24" s="84"/>
    </row>
    <row r="25" spans="1:10" ht="21" x14ac:dyDescent="0.25">
      <c r="A25" s="85" t="s">
        <v>30</v>
      </c>
    </row>
    <row r="26" spans="1:10" ht="21.75" thickBot="1" x14ac:dyDescent="0.3">
      <c r="A26" s="85" t="s">
        <v>199</v>
      </c>
    </row>
    <row r="27" spans="1:10" ht="21.75" thickBot="1" x14ac:dyDescent="0.3">
      <c r="A27" s="18"/>
      <c r="B27" s="18"/>
      <c r="C27" s="18"/>
      <c r="D27" s="57" t="s">
        <v>179</v>
      </c>
      <c r="E27" s="57" t="s">
        <v>180</v>
      </c>
      <c r="F27" s="57" t="s">
        <v>181</v>
      </c>
      <c r="G27" s="57"/>
      <c r="H27" s="57" t="s">
        <v>182</v>
      </c>
      <c r="I27" s="57" t="s">
        <v>183</v>
      </c>
      <c r="J27" s="62" t="s">
        <v>184</v>
      </c>
    </row>
    <row r="28" spans="1:10" ht="21.75" thickBot="1" x14ac:dyDescent="0.3">
      <c r="A28" s="18"/>
      <c r="B28" s="18"/>
      <c r="C28" s="18"/>
      <c r="D28" s="57" t="s">
        <v>370</v>
      </c>
      <c r="E28" s="57" t="s">
        <v>372</v>
      </c>
      <c r="F28" s="57" t="s">
        <v>197</v>
      </c>
      <c r="G28" s="57"/>
      <c r="H28" s="57" t="s">
        <v>374</v>
      </c>
      <c r="I28" s="57" t="s">
        <v>376</v>
      </c>
      <c r="J28" s="62" t="s">
        <v>200</v>
      </c>
    </row>
    <row r="29" spans="1:10" ht="21.75" thickBot="1" x14ac:dyDescent="0.3">
      <c r="A29" s="12" t="s">
        <v>392</v>
      </c>
      <c r="B29" s="12">
        <f>VLOOKUP(A29,'22'!$A$7:$B$21,2,0)</f>
        <v>2022</v>
      </c>
      <c r="C29" s="12"/>
      <c r="D29" s="81">
        <v>23.1</v>
      </c>
      <c r="E29" s="81">
        <v>2.7</v>
      </c>
      <c r="F29" s="81">
        <v>19.899999999999999</v>
      </c>
      <c r="G29" s="82"/>
      <c r="H29" s="81">
        <v>31.9</v>
      </c>
      <c r="I29" s="81">
        <v>-4.7</v>
      </c>
      <c r="J29" s="83">
        <v>38.4</v>
      </c>
    </row>
    <row r="30" spans="1:10" ht="21.75" thickBot="1" x14ac:dyDescent="0.3">
      <c r="A30" s="12" t="s">
        <v>393</v>
      </c>
      <c r="B30" s="12">
        <f>VLOOKUP(A30,'22'!$A$7:$B$21,2,0)</f>
        <v>2023</v>
      </c>
      <c r="C30" s="12"/>
      <c r="D30" s="81">
        <v>11</v>
      </c>
      <c r="E30" s="81">
        <v>4.5</v>
      </c>
      <c r="F30" s="81">
        <v>6.2</v>
      </c>
      <c r="G30" s="82"/>
      <c r="H30" s="81">
        <v>-1.7</v>
      </c>
      <c r="I30" s="81">
        <v>-5.8</v>
      </c>
      <c r="J30" s="83">
        <v>4.3</v>
      </c>
    </row>
    <row r="31" spans="1:10" ht="21.75" thickBot="1" x14ac:dyDescent="0.3">
      <c r="A31" s="12" t="s">
        <v>394</v>
      </c>
      <c r="B31" s="12">
        <f>VLOOKUP(A31,'22'!$A$7:$B$21,2,0)</f>
        <v>2024</v>
      </c>
      <c r="C31" s="12"/>
      <c r="D31" s="81">
        <v>5.0999999999999996</v>
      </c>
      <c r="E31" s="81">
        <v>-1.8</v>
      </c>
      <c r="F31" s="81">
        <v>7</v>
      </c>
      <c r="G31" s="82"/>
      <c r="H31" s="81">
        <v>9.8000000000000007</v>
      </c>
      <c r="I31" s="81">
        <v>1.9</v>
      </c>
      <c r="J31" s="83">
        <v>7.8</v>
      </c>
    </row>
    <row r="32" spans="1:10" ht="21.75" thickBot="1" x14ac:dyDescent="0.3">
      <c r="A32" s="12" t="s">
        <v>479</v>
      </c>
      <c r="B32" s="12" t="str">
        <f>VLOOKUP(A32,'22'!$A$7:$B$21,2,0)</f>
        <v>2024.11.</v>
      </c>
      <c r="C32" s="12"/>
      <c r="D32" s="81">
        <v>-8</v>
      </c>
      <c r="E32" s="81">
        <v>-9.5</v>
      </c>
      <c r="F32" s="81">
        <v>1.8</v>
      </c>
      <c r="G32" s="82"/>
      <c r="H32" s="81">
        <v>-0.7</v>
      </c>
      <c r="I32" s="81">
        <v>-9.3000000000000007</v>
      </c>
      <c r="J32" s="83">
        <v>9.6</v>
      </c>
    </row>
    <row r="33" spans="1:10" ht="21.75" thickBot="1" x14ac:dyDescent="0.3">
      <c r="A33" s="12" t="s">
        <v>480</v>
      </c>
      <c r="B33" s="12" t="str">
        <f>VLOOKUP(A33,'22'!$A$7:$B$21,2,0)</f>
        <v>2024.12.</v>
      </c>
      <c r="C33" s="12"/>
      <c r="D33" s="81">
        <v>-2.1</v>
      </c>
      <c r="E33" s="81">
        <v>-6.5</v>
      </c>
      <c r="F33" s="81">
        <v>4.7</v>
      </c>
      <c r="G33" s="82"/>
      <c r="H33" s="81">
        <v>1.5</v>
      </c>
      <c r="I33" s="81">
        <v>-1.4</v>
      </c>
      <c r="J33" s="83">
        <v>2.9</v>
      </c>
    </row>
    <row r="34" spans="1:10" ht="21.75" thickBot="1" x14ac:dyDescent="0.3">
      <c r="A34" s="12" t="s">
        <v>481</v>
      </c>
      <c r="B34" s="12" t="str">
        <f>VLOOKUP(A34,'22'!$A$7:$B$21,2,0)</f>
        <v>2025.01.</v>
      </c>
      <c r="C34" s="12"/>
      <c r="D34" s="81">
        <v>8.1</v>
      </c>
      <c r="E34" s="81">
        <v>-3.5</v>
      </c>
      <c r="F34" s="81">
        <v>12.1</v>
      </c>
      <c r="G34" s="82"/>
      <c r="H34" s="81">
        <v>5.3</v>
      </c>
      <c r="I34" s="81">
        <v>2.4</v>
      </c>
      <c r="J34" s="83">
        <v>2.9</v>
      </c>
    </row>
    <row r="35" spans="1:10" ht="21.75" thickBot="1" x14ac:dyDescent="0.3">
      <c r="A35" s="12" t="s">
        <v>482</v>
      </c>
      <c r="B35" s="12" t="str">
        <f>VLOOKUP(A35,'22'!$A$7:$B$21,2,0)</f>
        <v>2025.02.</v>
      </c>
      <c r="C35" s="12"/>
      <c r="D35" s="81">
        <v>10.5</v>
      </c>
      <c r="E35" s="81">
        <v>-3.3</v>
      </c>
      <c r="F35" s="81">
        <v>14.3</v>
      </c>
      <c r="G35" s="82"/>
      <c r="H35" s="81">
        <v>-2.9</v>
      </c>
      <c r="I35" s="81">
        <v>-9.9</v>
      </c>
      <c r="J35" s="83">
        <v>7.7</v>
      </c>
    </row>
    <row r="36" spans="1:10" ht="21.75" thickBot="1" x14ac:dyDescent="0.3">
      <c r="A36" s="12" t="s">
        <v>483</v>
      </c>
      <c r="B36" s="12" t="str">
        <f>VLOOKUP(A36,'22'!$A$7:$B$21,2,0)</f>
        <v>2025.03.</v>
      </c>
      <c r="C36" s="12"/>
      <c r="D36" s="81">
        <v>3.1</v>
      </c>
      <c r="E36" s="81">
        <v>-4.9000000000000004</v>
      </c>
      <c r="F36" s="81">
        <v>8.4</v>
      </c>
      <c r="G36" s="82"/>
      <c r="H36" s="81">
        <v>-4.7</v>
      </c>
      <c r="I36" s="81">
        <v>-9</v>
      </c>
      <c r="J36" s="83">
        <v>4.8</v>
      </c>
    </row>
    <row r="37" spans="1:10" ht="21.75" thickBot="1" x14ac:dyDescent="0.3">
      <c r="A37" s="12" t="s">
        <v>484</v>
      </c>
      <c r="B37" s="12" t="str">
        <f>VLOOKUP(A37,'22'!$A$7:$B$21,2,0)</f>
        <v>2025.04.</v>
      </c>
      <c r="C37" s="12"/>
      <c r="D37" s="81">
        <v>-1.8</v>
      </c>
      <c r="E37" s="81">
        <v>1.2</v>
      </c>
      <c r="F37" s="81">
        <v>-3</v>
      </c>
      <c r="G37" s="82"/>
      <c r="H37" s="81">
        <v>-11.1</v>
      </c>
      <c r="I37" s="81">
        <v>-10.9</v>
      </c>
      <c r="J37" s="83">
        <v>-0.2</v>
      </c>
    </row>
    <row r="38" spans="1:10" ht="21.75" thickBot="1" x14ac:dyDescent="0.3">
      <c r="A38" s="12" t="s">
        <v>485</v>
      </c>
      <c r="B38" s="12" t="str">
        <f>VLOOKUP(A38,'22'!$A$7:$B$21,2,0)</f>
        <v>2025.05.</v>
      </c>
      <c r="C38" s="12"/>
      <c r="D38" s="81">
        <v>-11</v>
      </c>
      <c r="E38" s="81">
        <v>-1.4</v>
      </c>
      <c r="F38" s="81">
        <v>-9.8000000000000007</v>
      </c>
      <c r="G38" s="82"/>
      <c r="H38" s="81">
        <v>-13.5</v>
      </c>
      <c r="I38" s="81">
        <v>-7.1</v>
      </c>
      <c r="J38" s="83">
        <v>-6.9</v>
      </c>
    </row>
    <row r="39" spans="1:10" ht="21.75" thickBot="1" x14ac:dyDescent="0.3">
      <c r="A39" s="12" t="s">
        <v>486</v>
      </c>
      <c r="B39" s="12" t="str">
        <f>VLOOKUP(A39,'22'!$A$7:$B$21,2,0)</f>
        <v>2025.06.</v>
      </c>
      <c r="C39" s="12"/>
      <c r="D39" s="81">
        <v>-11.4</v>
      </c>
      <c r="E39" s="81">
        <v>-1.6</v>
      </c>
      <c r="F39" s="81">
        <v>-9.9</v>
      </c>
      <c r="G39" s="82"/>
      <c r="H39" s="81">
        <v>-2.2000000000000002</v>
      </c>
      <c r="I39" s="81">
        <v>6</v>
      </c>
      <c r="J39" s="83">
        <v>-7.7</v>
      </c>
    </row>
    <row r="40" spans="1:10" ht="21.75" thickBot="1" x14ac:dyDescent="0.3">
      <c r="A40" s="12" t="s">
        <v>487</v>
      </c>
      <c r="B40" s="12" t="str">
        <f>VLOOKUP(A40,'22'!$A$7:$B$21,2,0)</f>
        <v>2025.07.</v>
      </c>
      <c r="C40" s="12"/>
      <c r="D40" s="81">
        <v>-10.1</v>
      </c>
      <c r="E40" s="81">
        <v>-2.2999999999999998</v>
      </c>
      <c r="F40" s="81">
        <v>-7.9</v>
      </c>
      <c r="G40" s="82"/>
      <c r="H40" s="81">
        <v>-0.9</v>
      </c>
      <c r="I40" s="81">
        <v>12</v>
      </c>
      <c r="J40" s="83">
        <v>-11.5</v>
      </c>
    </row>
    <row r="41" spans="1:10" ht="21.75" thickBot="1" x14ac:dyDescent="0.3">
      <c r="A41" s="12" t="s">
        <v>472</v>
      </c>
      <c r="B41" s="12" t="str">
        <f>VLOOKUP(A41,'22'!$A$7:$B$21,2,0)</f>
        <v>2025.08.</v>
      </c>
      <c r="C41" s="12"/>
      <c r="D41" s="81">
        <v>-13.7</v>
      </c>
      <c r="E41" s="81">
        <v>-12</v>
      </c>
      <c r="F41" s="81">
        <v>-2</v>
      </c>
      <c r="G41" s="82"/>
      <c r="H41" s="81">
        <v>11.6</v>
      </c>
      <c r="I41" s="81">
        <v>7.9</v>
      </c>
      <c r="J41" s="83">
        <v>3.4</v>
      </c>
    </row>
    <row r="42" spans="1:10" ht="21.75" thickBot="1" x14ac:dyDescent="0.3">
      <c r="A42" s="12" t="s">
        <v>476</v>
      </c>
      <c r="B42" s="12" t="str">
        <f>VLOOKUP(A42,'22'!$A$7:$B$21,2,0)</f>
        <v>2025.09.</v>
      </c>
      <c r="C42" s="12"/>
      <c r="D42" s="81">
        <v>-13.3</v>
      </c>
      <c r="E42" s="81">
        <v>-13.5</v>
      </c>
      <c r="F42" s="81">
        <v>0.2</v>
      </c>
      <c r="G42" s="82"/>
      <c r="H42" s="81">
        <v>6.8</v>
      </c>
      <c r="I42" s="81">
        <v>4.5999999999999996</v>
      </c>
      <c r="J42" s="83">
        <v>2.1</v>
      </c>
    </row>
    <row r="43" spans="1:10" ht="21.75" thickBot="1" x14ac:dyDescent="0.3">
      <c r="A43" s="96" t="s">
        <v>496</v>
      </c>
      <c r="B43" s="12" t="str">
        <f>VLOOKUP(A43,'22'!$A$7:$B$21,2,0)</f>
        <v>2025.10.</v>
      </c>
      <c r="C43" s="12"/>
      <c r="D43" s="81">
        <v>-3.1</v>
      </c>
      <c r="E43" s="81">
        <v>0</v>
      </c>
      <c r="F43" s="81">
        <v>-3.1</v>
      </c>
      <c r="G43" s="82" t="s">
        <v>466</v>
      </c>
      <c r="H43" s="81">
        <v>21</v>
      </c>
      <c r="I43" s="81">
        <v>13.2</v>
      </c>
      <c r="J43" s="83">
        <v>6.8</v>
      </c>
    </row>
    <row r="44" spans="1:10" ht="21" x14ac:dyDescent="0.25">
      <c r="A44" s="36" t="s">
        <v>388</v>
      </c>
      <c r="B44" s="36"/>
      <c r="C44" s="36"/>
      <c r="D44" s="71"/>
      <c r="E44" s="71"/>
      <c r="F44" s="71"/>
      <c r="G44" s="71"/>
      <c r="H44" s="71"/>
      <c r="I44" s="71"/>
      <c r="J44" s="71"/>
    </row>
    <row r="45" spans="1:10" ht="21" x14ac:dyDescent="0.25">
      <c r="A45" s="37" t="s">
        <v>419</v>
      </c>
      <c r="B45" s="37"/>
      <c r="C45" s="37"/>
      <c r="D45" s="72"/>
      <c r="E45" s="72"/>
      <c r="F45" s="72"/>
      <c r="G45" s="72"/>
      <c r="H45" s="72"/>
      <c r="I45" s="72"/>
      <c r="J45" s="72"/>
    </row>
    <row r="46" spans="1:10" ht="14.25" customHeight="1" x14ac:dyDescent="0.25"/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04BA6-826A-41DB-8488-884A34D45AF9}">
  <dimension ref="A1:J46"/>
  <sheetViews>
    <sheetView showGridLines="0" zoomScaleNormal="100" workbookViewId="0"/>
  </sheetViews>
  <sheetFormatPr defaultRowHeight="14.25" x14ac:dyDescent="0.25"/>
  <cols>
    <col min="1" max="1" width="16.28515625" bestFit="1" customWidth="1"/>
    <col min="2" max="2" width="16.28515625" customWidth="1"/>
    <col min="3" max="3" width="9.140625" customWidth="1"/>
    <col min="4" max="4" width="12" style="73" bestFit="1" customWidth="1"/>
    <col min="5" max="6" width="12.28515625" style="73" bestFit="1" customWidth="1"/>
    <col min="7" max="7" width="6.28515625" style="73" bestFit="1" customWidth="1"/>
    <col min="8" max="8" width="12" style="73" bestFit="1" customWidth="1"/>
    <col min="9" max="9" width="12.28515625" style="73" bestFit="1" customWidth="1"/>
    <col min="10" max="10" width="12.28515625" style="73" customWidth="1"/>
    <col min="12" max="12" width="12" bestFit="1" customWidth="1"/>
    <col min="13" max="14" width="12.28515625" bestFit="1" customWidth="1"/>
    <col min="15" max="15" width="6.28515625" bestFit="1" customWidth="1"/>
    <col min="16" max="16" width="12" bestFit="1" customWidth="1"/>
    <col min="17" max="18" width="12.28515625" bestFit="1" customWidth="1"/>
    <col min="20" max="20" width="12" bestFit="1" customWidth="1"/>
    <col min="21" max="22" width="12.28515625" bestFit="1" customWidth="1"/>
    <col min="23" max="23" width="6.28515625" bestFit="1" customWidth="1"/>
    <col min="24" max="24" width="12" bestFit="1" customWidth="1"/>
    <col min="25" max="26" width="12.28515625" bestFit="1" customWidth="1"/>
    <col min="28" max="28" width="12" bestFit="1" customWidth="1"/>
    <col min="29" max="30" width="12.28515625" bestFit="1" customWidth="1"/>
    <col min="31" max="31" width="6.28515625" bestFit="1" customWidth="1"/>
    <col min="32" max="32" width="12" bestFit="1" customWidth="1"/>
    <col min="33" max="34" width="12.28515625" bestFit="1" customWidth="1"/>
    <col min="36" max="36" width="12" bestFit="1" customWidth="1"/>
    <col min="37" max="38" width="12.28515625" bestFit="1" customWidth="1"/>
    <col min="39" max="39" width="6.28515625" bestFit="1" customWidth="1"/>
    <col min="40" max="40" width="12" bestFit="1" customWidth="1"/>
    <col min="41" max="42" width="12.28515625" bestFit="1" customWidth="1"/>
  </cols>
  <sheetData>
    <row r="1" spans="1:10" ht="23.25" x14ac:dyDescent="0.25">
      <c r="A1" s="79" t="s">
        <v>186</v>
      </c>
      <c r="J1" s="84"/>
    </row>
    <row r="2" spans="1:10" ht="23.25" x14ac:dyDescent="0.25">
      <c r="A2" s="79" t="str">
        <f>VLOOKUP(A1,目次!B:C,2,0)</f>
        <v>무역지수, 유럽연합</v>
      </c>
      <c r="J2" s="84"/>
    </row>
    <row r="3" spans="1:10" ht="21" x14ac:dyDescent="0.25">
      <c r="A3" s="80" t="s">
        <v>178</v>
      </c>
      <c r="D3"/>
      <c r="E3"/>
      <c r="F3"/>
      <c r="G3"/>
      <c r="H3"/>
      <c r="I3"/>
      <c r="J3"/>
    </row>
    <row r="4" spans="1:10" ht="21.75" thickBot="1" x14ac:dyDescent="0.3">
      <c r="A4" s="80" t="s">
        <v>196</v>
      </c>
      <c r="D4"/>
      <c r="E4"/>
      <c r="F4"/>
      <c r="G4"/>
      <c r="H4"/>
      <c r="I4"/>
      <c r="J4"/>
    </row>
    <row r="5" spans="1:10" ht="21.75" thickBot="1" x14ac:dyDescent="0.3">
      <c r="A5" s="18"/>
      <c r="B5" s="18"/>
      <c r="C5" s="18"/>
      <c r="D5" s="57" t="s">
        <v>179</v>
      </c>
      <c r="E5" s="57" t="s">
        <v>180</v>
      </c>
      <c r="F5" s="57" t="s">
        <v>181</v>
      </c>
      <c r="G5" s="57"/>
      <c r="H5" s="57" t="s">
        <v>182</v>
      </c>
      <c r="I5" s="57" t="s">
        <v>183</v>
      </c>
      <c r="J5" s="62" t="s">
        <v>184</v>
      </c>
    </row>
    <row r="6" spans="1:10" ht="21.75" thickBot="1" x14ac:dyDescent="0.3">
      <c r="A6" s="18"/>
      <c r="B6" s="18"/>
      <c r="C6" s="18"/>
      <c r="D6" s="57" t="s">
        <v>371</v>
      </c>
      <c r="E6" s="57" t="s">
        <v>373</v>
      </c>
      <c r="F6" s="57" t="s">
        <v>198</v>
      </c>
      <c r="G6" s="57"/>
      <c r="H6" s="57" t="s">
        <v>375</v>
      </c>
      <c r="I6" s="57" t="s">
        <v>377</v>
      </c>
      <c r="J6" s="62" t="s">
        <v>201</v>
      </c>
    </row>
    <row r="7" spans="1:10" ht="21.75" thickBot="1" x14ac:dyDescent="0.3">
      <c r="A7" s="12" t="s">
        <v>392</v>
      </c>
      <c r="B7" s="12">
        <f>VLOOKUP(A7,'23'!$A$7:$B$21,2,0)</f>
        <v>2022</v>
      </c>
      <c r="C7" s="12"/>
      <c r="D7" s="81">
        <v>148.19999999999999</v>
      </c>
      <c r="E7" s="81">
        <v>118.9</v>
      </c>
      <c r="F7" s="81">
        <v>124.7</v>
      </c>
      <c r="G7" s="82"/>
      <c r="H7" s="81">
        <v>147.5</v>
      </c>
      <c r="I7" s="81">
        <v>108.6</v>
      </c>
      <c r="J7" s="83">
        <v>135.69999999999999</v>
      </c>
    </row>
    <row r="8" spans="1:10" ht="21.75" thickBot="1" x14ac:dyDescent="0.3">
      <c r="A8" s="12" t="s">
        <v>393</v>
      </c>
      <c r="B8" s="12">
        <f>VLOOKUP(A8,'23'!$A$7:$B$21,2,0)</f>
        <v>2023</v>
      </c>
      <c r="C8" s="12"/>
      <c r="D8" s="81">
        <v>164.3</v>
      </c>
      <c r="E8" s="81">
        <v>116.5</v>
      </c>
      <c r="F8" s="81">
        <v>141</v>
      </c>
      <c r="G8" s="82"/>
      <c r="H8" s="81">
        <v>147.19999999999999</v>
      </c>
      <c r="I8" s="81">
        <v>106.5</v>
      </c>
      <c r="J8" s="83">
        <v>138.19999999999999</v>
      </c>
    </row>
    <row r="9" spans="1:10" ht="21.75" thickBot="1" x14ac:dyDescent="0.3">
      <c r="A9" s="12" t="s">
        <v>394</v>
      </c>
      <c r="B9" s="12">
        <f>VLOOKUP(A9,'23'!$A$7:$B$21,2,0)</f>
        <v>2024</v>
      </c>
      <c r="C9" s="12"/>
      <c r="D9" s="81">
        <v>157.80000000000001</v>
      </c>
      <c r="E9" s="81">
        <v>104.4</v>
      </c>
      <c r="F9" s="81">
        <v>151.19999999999999</v>
      </c>
      <c r="G9" s="82"/>
      <c r="H9" s="81">
        <v>154.1</v>
      </c>
      <c r="I9" s="81">
        <v>100.9</v>
      </c>
      <c r="J9" s="83">
        <v>152.80000000000001</v>
      </c>
    </row>
    <row r="10" spans="1:10" ht="21.75" thickBot="1" x14ac:dyDescent="0.3">
      <c r="A10" s="12" t="s">
        <v>479</v>
      </c>
      <c r="B10" s="12" t="str">
        <f>VLOOKUP(A10,'23'!$A$7:$B$21,2,0)</f>
        <v>2024.11.</v>
      </c>
      <c r="C10" s="12"/>
      <c r="D10" s="81">
        <v>143.30000000000001</v>
      </c>
      <c r="E10" s="81">
        <v>90.5</v>
      </c>
      <c r="F10" s="81">
        <v>158.30000000000001</v>
      </c>
      <c r="G10" s="82"/>
      <c r="H10" s="81">
        <v>149.4</v>
      </c>
      <c r="I10" s="81">
        <v>90.4</v>
      </c>
      <c r="J10" s="83">
        <v>165.2</v>
      </c>
    </row>
    <row r="11" spans="1:10" ht="21.75" thickBot="1" x14ac:dyDescent="0.3">
      <c r="A11" s="12" t="s">
        <v>480</v>
      </c>
      <c r="B11" s="12" t="str">
        <f>VLOOKUP(A11,'23'!$A$7:$B$21,2,0)</f>
        <v>2024.12.</v>
      </c>
      <c r="C11" s="12"/>
      <c r="D11" s="81">
        <v>182.4</v>
      </c>
      <c r="E11" s="81">
        <v>124.3</v>
      </c>
      <c r="F11" s="81">
        <v>146.69999999999999</v>
      </c>
      <c r="G11" s="82"/>
      <c r="H11" s="81">
        <v>157.80000000000001</v>
      </c>
      <c r="I11" s="81">
        <v>100.7</v>
      </c>
      <c r="J11" s="83">
        <v>156.80000000000001</v>
      </c>
    </row>
    <row r="12" spans="1:10" ht="21.75" thickBot="1" x14ac:dyDescent="0.3">
      <c r="A12" s="12" t="s">
        <v>481</v>
      </c>
      <c r="B12" s="12" t="str">
        <f>VLOOKUP(A12,'23'!$A$7:$B$21,2,0)</f>
        <v>2025.01.</v>
      </c>
      <c r="C12" s="12"/>
      <c r="D12" s="81">
        <v>124.2</v>
      </c>
      <c r="E12" s="81">
        <v>80</v>
      </c>
      <c r="F12" s="81">
        <v>155.19999999999999</v>
      </c>
      <c r="G12" s="82"/>
      <c r="H12" s="81">
        <v>163.5</v>
      </c>
      <c r="I12" s="81">
        <v>100.9</v>
      </c>
      <c r="J12" s="83">
        <v>162</v>
      </c>
    </row>
    <row r="13" spans="1:10" ht="21.75" thickBot="1" x14ac:dyDescent="0.3">
      <c r="A13" s="12" t="s">
        <v>482</v>
      </c>
      <c r="B13" s="12" t="str">
        <f>VLOOKUP(A13,'23'!$A$7:$B$21,2,0)</f>
        <v>2025.02.</v>
      </c>
      <c r="C13" s="12"/>
      <c r="D13" s="81">
        <v>152.80000000000001</v>
      </c>
      <c r="E13" s="81">
        <v>101.5</v>
      </c>
      <c r="F13" s="81">
        <v>150.5</v>
      </c>
      <c r="G13" s="82"/>
      <c r="H13" s="81">
        <v>158.69999999999999</v>
      </c>
      <c r="I13" s="81">
        <v>102</v>
      </c>
      <c r="J13" s="83">
        <v>155.69999999999999</v>
      </c>
    </row>
    <row r="14" spans="1:10" ht="21.75" thickBot="1" x14ac:dyDescent="0.3">
      <c r="A14" s="12" t="s">
        <v>483</v>
      </c>
      <c r="B14" s="12" t="str">
        <f>VLOOKUP(A14,'23'!$A$7:$B$21,2,0)</f>
        <v>2025.03.</v>
      </c>
      <c r="C14" s="12"/>
      <c r="D14" s="81">
        <v>169.7</v>
      </c>
      <c r="E14" s="81">
        <v>115.2</v>
      </c>
      <c r="F14" s="81">
        <v>147.19999999999999</v>
      </c>
      <c r="G14" s="82"/>
      <c r="H14" s="81">
        <v>155.6</v>
      </c>
      <c r="I14" s="81">
        <v>107.7</v>
      </c>
      <c r="J14" s="83">
        <v>144.5</v>
      </c>
    </row>
    <row r="15" spans="1:10" ht="21.75" thickBot="1" x14ac:dyDescent="0.3">
      <c r="A15" s="12" t="s">
        <v>484</v>
      </c>
      <c r="B15" s="12" t="str">
        <f>VLOOKUP(A15,'23'!$A$7:$B$21,2,0)</f>
        <v>2025.04.</v>
      </c>
      <c r="C15" s="12"/>
      <c r="D15" s="81">
        <v>159</v>
      </c>
      <c r="E15" s="81">
        <v>106.2</v>
      </c>
      <c r="F15" s="81">
        <v>149.69999999999999</v>
      </c>
      <c r="G15" s="82"/>
      <c r="H15" s="81">
        <v>154.9</v>
      </c>
      <c r="I15" s="81">
        <v>104.3</v>
      </c>
      <c r="J15" s="83">
        <v>148.5</v>
      </c>
    </row>
    <row r="16" spans="1:10" ht="21.75" thickBot="1" x14ac:dyDescent="0.3">
      <c r="A16" s="12" t="s">
        <v>485</v>
      </c>
      <c r="B16" s="12" t="str">
        <f>VLOOKUP(A16,'23'!$A$7:$B$21,2,0)</f>
        <v>2025.05.</v>
      </c>
      <c r="C16" s="12"/>
      <c r="D16" s="81">
        <v>142.6</v>
      </c>
      <c r="E16" s="81">
        <v>95.7</v>
      </c>
      <c r="F16" s="81">
        <v>149</v>
      </c>
      <c r="G16" s="82"/>
      <c r="H16" s="81">
        <v>163.80000000000001</v>
      </c>
      <c r="I16" s="81">
        <v>105.7</v>
      </c>
      <c r="J16" s="83">
        <v>154.9</v>
      </c>
    </row>
    <row r="17" spans="1:10" ht="21.75" thickBot="1" x14ac:dyDescent="0.3">
      <c r="A17" s="12" t="s">
        <v>486</v>
      </c>
      <c r="B17" s="12" t="str">
        <f>VLOOKUP(A17,'23'!$A$7:$B$21,2,0)</f>
        <v>2025.06.</v>
      </c>
      <c r="C17" s="12"/>
      <c r="D17" s="81">
        <v>156.6</v>
      </c>
      <c r="E17" s="81">
        <v>104.1</v>
      </c>
      <c r="F17" s="81">
        <v>150.5</v>
      </c>
      <c r="G17" s="82"/>
      <c r="H17" s="81">
        <v>174.3</v>
      </c>
      <c r="I17" s="81">
        <v>113.3</v>
      </c>
      <c r="J17" s="83">
        <v>153.80000000000001</v>
      </c>
    </row>
    <row r="18" spans="1:10" ht="21.75" thickBot="1" x14ac:dyDescent="0.3">
      <c r="A18" s="12" t="s">
        <v>487</v>
      </c>
      <c r="B18" s="12" t="str">
        <f>VLOOKUP(A18,'23'!$A$7:$B$21,2,0)</f>
        <v>2025.07.</v>
      </c>
      <c r="C18" s="12"/>
      <c r="D18" s="81">
        <v>164.7</v>
      </c>
      <c r="E18" s="81">
        <v>106.1</v>
      </c>
      <c r="F18" s="81">
        <v>155.19999999999999</v>
      </c>
      <c r="G18" s="82"/>
      <c r="H18" s="81">
        <v>177</v>
      </c>
      <c r="I18" s="81">
        <v>118.1</v>
      </c>
      <c r="J18" s="83">
        <v>149.9</v>
      </c>
    </row>
    <row r="19" spans="1:10" ht="21.75" thickBot="1" x14ac:dyDescent="0.3">
      <c r="A19" s="12" t="s">
        <v>472</v>
      </c>
      <c r="B19" s="12" t="str">
        <f>VLOOKUP(A19,'23'!$A$7:$B$21,2,0)</f>
        <v>2025.08.</v>
      </c>
      <c r="C19" s="12"/>
      <c r="D19" s="81">
        <v>148.30000000000001</v>
      </c>
      <c r="E19" s="81">
        <v>93.8</v>
      </c>
      <c r="F19" s="81">
        <v>158.1</v>
      </c>
      <c r="G19" s="82"/>
      <c r="H19" s="81">
        <v>139.69999999999999</v>
      </c>
      <c r="I19" s="81">
        <v>96.6</v>
      </c>
      <c r="J19" s="83">
        <v>144.69999999999999</v>
      </c>
    </row>
    <row r="20" spans="1:10" ht="21.75" thickBot="1" x14ac:dyDescent="0.3">
      <c r="A20" s="12" t="s">
        <v>476</v>
      </c>
      <c r="B20" s="12" t="str">
        <f>VLOOKUP(A20,'23'!$A$7:$B$21,2,0)</f>
        <v>2025.09.</v>
      </c>
      <c r="C20" s="12"/>
      <c r="D20" s="81">
        <v>169.4</v>
      </c>
      <c r="E20" s="81">
        <v>107.7</v>
      </c>
      <c r="F20" s="81">
        <v>157.30000000000001</v>
      </c>
      <c r="G20" s="82"/>
      <c r="H20" s="81">
        <v>174</v>
      </c>
      <c r="I20" s="81">
        <v>111.9</v>
      </c>
      <c r="J20" s="83">
        <v>155.5</v>
      </c>
    </row>
    <row r="21" spans="1:10" ht="21.75" thickBot="1" x14ac:dyDescent="0.3">
      <c r="A21" s="96" t="s">
        <v>496</v>
      </c>
      <c r="B21" s="12" t="str">
        <f>VLOOKUP(A21,'23'!$A$7:$B$21,2,0)</f>
        <v>2025.10.</v>
      </c>
      <c r="C21" s="12"/>
      <c r="D21" s="81">
        <v>172.4</v>
      </c>
      <c r="E21" s="81">
        <v>107.2</v>
      </c>
      <c r="F21" s="81">
        <v>160.80000000000001</v>
      </c>
      <c r="G21" s="82" t="s">
        <v>466</v>
      </c>
      <c r="H21" s="81">
        <v>155.19999999999999</v>
      </c>
      <c r="I21" s="81">
        <v>98.1</v>
      </c>
      <c r="J21" s="83">
        <v>158.19999999999999</v>
      </c>
    </row>
    <row r="22" spans="1:10" ht="21" x14ac:dyDescent="0.25">
      <c r="A22" s="36" t="s">
        <v>389</v>
      </c>
      <c r="B22" s="36"/>
      <c r="C22" s="36"/>
      <c r="D22" s="71"/>
      <c r="E22" s="71"/>
      <c r="F22" s="71"/>
      <c r="G22" s="71"/>
      <c r="H22" s="71"/>
      <c r="I22" s="71"/>
      <c r="J22" s="71"/>
    </row>
    <row r="23" spans="1:10" ht="21" x14ac:dyDescent="0.25">
      <c r="A23" s="37" t="s">
        <v>390</v>
      </c>
      <c r="B23" s="37"/>
      <c r="C23" s="37"/>
      <c r="D23" s="72"/>
      <c r="E23" s="72"/>
      <c r="F23" s="72"/>
      <c r="G23" s="72"/>
      <c r="H23" s="72"/>
      <c r="I23" s="72"/>
      <c r="J23" s="72"/>
    </row>
    <row r="24" spans="1:10" x14ac:dyDescent="0.25">
      <c r="A24" s="20"/>
      <c r="B24" s="20"/>
      <c r="C24" s="21"/>
      <c r="D24" s="84"/>
      <c r="E24" s="84"/>
      <c r="F24" s="84"/>
      <c r="G24" s="84"/>
      <c r="H24" s="84"/>
      <c r="I24" s="84"/>
      <c r="J24" s="84"/>
    </row>
    <row r="25" spans="1:10" ht="21" x14ac:dyDescent="0.25">
      <c r="A25" s="85" t="s">
        <v>30</v>
      </c>
      <c r="D25"/>
      <c r="E25"/>
      <c r="F25"/>
      <c r="G25"/>
      <c r="H25"/>
      <c r="I25"/>
      <c r="J25"/>
    </row>
    <row r="26" spans="1:10" ht="21.75" thickBot="1" x14ac:dyDescent="0.3">
      <c r="A26" s="85" t="s">
        <v>199</v>
      </c>
      <c r="D26"/>
      <c r="E26"/>
      <c r="F26"/>
      <c r="G26"/>
      <c r="H26"/>
      <c r="I26"/>
      <c r="J26"/>
    </row>
    <row r="27" spans="1:10" ht="21.75" thickBot="1" x14ac:dyDescent="0.3">
      <c r="A27" s="18"/>
      <c r="B27" s="18"/>
      <c r="C27" s="18"/>
      <c r="D27" s="57" t="s">
        <v>179</v>
      </c>
      <c r="E27" s="57" t="s">
        <v>180</v>
      </c>
      <c r="F27" s="57" t="s">
        <v>181</v>
      </c>
      <c r="G27" s="57"/>
      <c r="H27" s="57" t="s">
        <v>182</v>
      </c>
      <c r="I27" s="57" t="s">
        <v>183</v>
      </c>
      <c r="J27" s="62" t="s">
        <v>184</v>
      </c>
    </row>
    <row r="28" spans="1:10" ht="21.75" thickBot="1" x14ac:dyDescent="0.3">
      <c r="A28" s="18"/>
      <c r="B28" s="18"/>
      <c r="C28" s="18"/>
      <c r="D28" s="57" t="s">
        <v>370</v>
      </c>
      <c r="E28" s="57" t="s">
        <v>372</v>
      </c>
      <c r="F28" s="57" t="s">
        <v>197</v>
      </c>
      <c r="G28" s="57"/>
      <c r="H28" s="57" t="s">
        <v>374</v>
      </c>
      <c r="I28" s="57" t="s">
        <v>376</v>
      </c>
      <c r="J28" s="62" t="s">
        <v>200</v>
      </c>
    </row>
    <row r="29" spans="1:10" ht="21.75" thickBot="1" x14ac:dyDescent="0.3">
      <c r="A29" s="12" t="s">
        <v>392</v>
      </c>
      <c r="B29" s="12">
        <f>VLOOKUP(A29,'23'!$A$7:$B$21,2,0)</f>
        <v>2022</v>
      </c>
      <c r="C29" s="12"/>
      <c r="D29" s="81">
        <v>22</v>
      </c>
      <c r="E29" s="81">
        <v>6.6</v>
      </c>
      <c r="F29" s="81">
        <v>14.5</v>
      </c>
      <c r="G29" s="82"/>
      <c r="H29" s="81">
        <v>21.1</v>
      </c>
      <c r="I29" s="81">
        <v>5.5</v>
      </c>
      <c r="J29" s="83">
        <v>14.8</v>
      </c>
    </row>
    <row r="30" spans="1:10" ht="21.75" thickBot="1" x14ac:dyDescent="0.3">
      <c r="A30" s="12" t="s">
        <v>393</v>
      </c>
      <c r="B30" s="12">
        <f>VLOOKUP(A30,'23'!$A$7:$B$21,2,0)</f>
        <v>2023</v>
      </c>
      <c r="C30" s="12"/>
      <c r="D30" s="81">
        <v>10.9</v>
      </c>
      <c r="E30" s="81">
        <v>-2</v>
      </c>
      <c r="F30" s="81">
        <v>13.1</v>
      </c>
      <c r="G30" s="82"/>
      <c r="H30" s="81">
        <v>-0.2</v>
      </c>
      <c r="I30" s="81">
        <v>-1.9</v>
      </c>
      <c r="J30" s="83">
        <v>1.8</v>
      </c>
    </row>
    <row r="31" spans="1:10" ht="21.75" thickBot="1" x14ac:dyDescent="0.3">
      <c r="A31" s="12" t="s">
        <v>394</v>
      </c>
      <c r="B31" s="12">
        <f>VLOOKUP(A31,'23'!$A$7:$B$21,2,0)</f>
        <v>2024</v>
      </c>
      <c r="C31" s="12"/>
      <c r="D31" s="81">
        <v>-3.9</v>
      </c>
      <c r="E31" s="81">
        <v>-10.4</v>
      </c>
      <c r="F31" s="81">
        <v>7.2</v>
      </c>
      <c r="G31" s="82"/>
      <c r="H31" s="81">
        <v>4.7</v>
      </c>
      <c r="I31" s="81">
        <v>-5.3</v>
      </c>
      <c r="J31" s="83">
        <v>10.6</v>
      </c>
    </row>
    <row r="32" spans="1:10" ht="21.75" thickBot="1" x14ac:dyDescent="0.3">
      <c r="A32" s="12" t="s">
        <v>479</v>
      </c>
      <c r="B32" s="12" t="str">
        <f>VLOOKUP(A32,'23'!$A$7:$B$21,2,0)</f>
        <v>2024.11.</v>
      </c>
      <c r="C32" s="12"/>
      <c r="D32" s="81">
        <v>-12.5</v>
      </c>
      <c r="E32" s="81">
        <v>-14.2</v>
      </c>
      <c r="F32" s="81">
        <v>2</v>
      </c>
      <c r="G32" s="82"/>
      <c r="H32" s="81">
        <v>-5.2</v>
      </c>
      <c r="I32" s="81">
        <v>-20.7</v>
      </c>
      <c r="J32" s="83">
        <v>19.5</v>
      </c>
    </row>
    <row r="33" spans="1:10" ht="21.75" thickBot="1" x14ac:dyDescent="0.3">
      <c r="A33" s="12" t="s">
        <v>480</v>
      </c>
      <c r="B33" s="12" t="str">
        <f>VLOOKUP(A33,'23'!$A$7:$B$21,2,0)</f>
        <v>2024.12.</v>
      </c>
      <c r="C33" s="12"/>
      <c r="D33" s="81">
        <v>0.5</v>
      </c>
      <c r="E33" s="81">
        <v>0</v>
      </c>
      <c r="F33" s="81">
        <v>0.5</v>
      </c>
      <c r="G33" s="82"/>
      <c r="H33" s="81">
        <v>7.8</v>
      </c>
      <c r="I33" s="81">
        <v>1.8</v>
      </c>
      <c r="J33" s="83">
        <v>5.9</v>
      </c>
    </row>
    <row r="34" spans="1:10" ht="21.75" thickBot="1" x14ac:dyDescent="0.3">
      <c r="A34" s="12" t="s">
        <v>481</v>
      </c>
      <c r="B34" s="12" t="str">
        <f>VLOOKUP(A34,'23'!$A$7:$B$21,2,0)</f>
        <v>2025.01.</v>
      </c>
      <c r="C34" s="12"/>
      <c r="D34" s="81">
        <v>-15</v>
      </c>
      <c r="E34" s="81">
        <v>-18.2</v>
      </c>
      <c r="F34" s="81">
        <v>3.9</v>
      </c>
      <c r="G34" s="82"/>
      <c r="H34" s="81">
        <v>37.6</v>
      </c>
      <c r="I34" s="81">
        <v>28.9</v>
      </c>
      <c r="J34" s="83">
        <v>6.8</v>
      </c>
    </row>
    <row r="35" spans="1:10" ht="21.75" thickBot="1" x14ac:dyDescent="0.3">
      <c r="A35" s="12" t="s">
        <v>482</v>
      </c>
      <c r="B35" s="12" t="str">
        <f>VLOOKUP(A35,'23'!$A$7:$B$21,2,0)</f>
        <v>2025.02.</v>
      </c>
      <c r="C35" s="12"/>
      <c r="D35" s="81">
        <v>-7.7</v>
      </c>
      <c r="E35" s="81">
        <v>-9.9</v>
      </c>
      <c r="F35" s="81">
        <v>2.4</v>
      </c>
      <c r="G35" s="82"/>
      <c r="H35" s="81">
        <v>14</v>
      </c>
      <c r="I35" s="81">
        <v>6.9</v>
      </c>
      <c r="J35" s="83">
        <v>6.6</v>
      </c>
    </row>
    <row r="36" spans="1:10" ht="21.75" thickBot="1" x14ac:dyDescent="0.3">
      <c r="A36" s="12" t="s">
        <v>483</v>
      </c>
      <c r="B36" s="12" t="str">
        <f>VLOOKUP(A36,'23'!$A$7:$B$21,2,0)</f>
        <v>2025.03.</v>
      </c>
      <c r="C36" s="12"/>
      <c r="D36" s="81">
        <v>-1.1000000000000001</v>
      </c>
      <c r="E36" s="81">
        <v>-0.4</v>
      </c>
      <c r="F36" s="81">
        <v>-0.7</v>
      </c>
      <c r="G36" s="82"/>
      <c r="H36" s="81">
        <v>0.8</v>
      </c>
      <c r="I36" s="81">
        <v>6.6</v>
      </c>
      <c r="J36" s="83">
        <v>-5.4</v>
      </c>
    </row>
    <row r="37" spans="1:10" ht="21.75" thickBot="1" x14ac:dyDescent="0.3">
      <c r="A37" s="12" t="s">
        <v>484</v>
      </c>
      <c r="B37" s="12" t="str">
        <f>VLOOKUP(A37,'23'!$A$7:$B$21,2,0)</f>
        <v>2025.04.</v>
      </c>
      <c r="C37" s="12"/>
      <c r="D37" s="81">
        <v>-5.2</v>
      </c>
      <c r="E37" s="81">
        <v>-4.4000000000000004</v>
      </c>
      <c r="F37" s="81">
        <v>-0.9</v>
      </c>
      <c r="G37" s="82"/>
      <c r="H37" s="81">
        <v>-0.7</v>
      </c>
      <c r="I37" s="81">
        <v>-2.8</v>
      </c>
      <c r="J37" s="83">
        <v>2.2000000000000002</v>
      </c>
    </row>
    <row r="38" spans="1:10" ht="21.75" thickBot="1" x14ac:dyDescent="0.3">
      <c r="A38" s="12" t="s">
        <v>485</v>
      </c>
      <c r="B38" s="12" t="str">
        <f>VLOOKUP(A38,'23'!$A$7:$B$21,2,0)</f>
        <v>2025.05.</v>
      </c>
      <c r="C38" s="12"/>
      <c r="D38" s="81">
        <v>4.9000000000000004</v>
      </c>
      <c r="E38" s="81">
        <v>6.3</v>
      </c>
      <c r="F38" s="81">
        <v>-1.3</v>
      </c>
      <c r="G38" s="82"/>
      <c r="H38" s="81">
        <v>7.3</v>
      </c>
      <c r="I38" s="81">
        <v>2.2999999999999998</v>
      </c>
      <c r="J38" s="83">
        <v>4.9000000000000004</v>
      </c>
    </row>
    <row r="39" spans="1:10" ht="21.75" thickBot="1" x14ac:dyDescent="0.3">
      <c r="A39" s="12" t="s">
        <v>486</v>
      </c>
      <c r="B39" s="12" t="str">
        <f>VLOOKUP(A39,'23'!$A$7:$B$21,2,0)</f>
        <v>2025.06.</v>
      </c>
      <c r="C39" s="12"/>
      <c r="D39" s="81">
        <v>3.6</v>
      </c>
      <c r="E39" s="81">
        <v>7</v>
      </c>
      <c r="F39" s="81">
        <v>-3.3</v>
      </c>
      <c r="G39" s="82"/>
      <c r="H39" s="81">
        <v>14.6</v>
      </c>
      <c r="I39" s="81">
        <v>10.7</v>
      </c>
      <c r="J39" s="83">
        <v>3.5</v>
      </c>
    </row>
    <row r="40" spans="1:10" ht="21.75" thickBot="1" x14ac:dyDescent="0.3">
      <c r="A40" s="12" t="s">
        <v>487</v>
      </c>
      <c r="B40" s="12" t="str">
        <f>VLOOKUP(A40,'23'!$A$7:$B$21,2,0)</f>
        <v>2025.07.</v>
      </c>
      <c r="C40" s="12"/>
      <c r="D40" s="81">
        <v>-3.4</v>
      </c>
      <c r="E40" s="81">
        <v>-3.7</v>
      </c>
      <c r="F40" s="81">
        <v>0.3</v>
      </c>
      <c r="G40" s="82"/>
      <c r="H40" s="81">
        <v>5.7</v>
      </c>
      <c r="I40" s="81">
        <v>9.8000000000000007</v>
      </c>
      <c r="J40" s="83">
        <v>-3.7</v>
      </c>
    </row>
    <row r="41" spans="1:10" ht="21.75" thickBot="1" x14ac:dyDescent="0.3">
      <c r="A41" s="12" t="s">
        <v>472</v>
      </c>
      <c r="B41" s="12" t="str">
        <f>VLOOKUP(A41,'23'!$A$7:$B$21,2,0)</f>
        <v>2025.08.</v>
      </c>
      <c r="C41" s="12"/>
      <c r="D41" s="81">
        <v>5.6</v>
      </c>
      <c r="E41" s="81">
        <v>0.1</v>
      </c>
      <c r="F41" s="81">
        <v>5.5</v>
      </c>
      <c r="G41" s="82"/>
      <c r="H41" s="81">
        <v>-20.100000000000001</v>
      </c>
      <c r="I41" s="81">
        <v>-14.1</v>
      </c>
      <c r="J41" s="83">
        <v>-7</v>
      </c>
    </row>
    <row r="42" spans="1:10" ht="21.75" thickBot="1" x14ac:dyDescent="0.3">
      <c r="A42" s="12" t="s">
        <v>476</v>
      </c>
      <c r="B42" s="12" t="str">
        <f>VLOOKUP(A42,'23'!$A$7:$B$21,2,0)</f>
        <v>2025.09.</v>
      </c>
      <c r="C42" s="12"/>
      <c r="D42" s="81">
        <v>5</v>
      </c>
      <c r="E42" s="81">
        <v>-0.2</v>
      </c>
      <c r="F42" s="81">
        <v>5.2</v>
      </c>
      <c r="G42" s="82"/>
      <c r="H42" s="81">
        <v>11.1</v>
      </c>
      <c r="I42" s="81">
        <v>7.5</v>
      </c>
      <c r="J42" s="83">
        <v>3.4</v>
      </c>
    </row>
    <row r="43" spans="1:10" ht="21.75" thickBot="1" x14ac:dyDescent="0.3">
      <c r="A43" s="12" t="s">
        <v>496</v>
      </c>
      <c r="B43" s="12" t="str">
        <f>VLOOKUP(A43,'23'!$A$7:$B$21,2,0)</f>
        <v>2025.10.</v>
      </c>
      <c r="C43" s="12"/>
      <c r="D43" s="81">
        <v>9.1999999999999993</v>
      </c>
      <c r="E43" s="81">
        <v>4.9000000000000004</v>
      </c>
      <c r="F43" s="81">
        <v>4.0999999999999996</v>
      </c>
      <c r="G43" s="82" t="s">
        <v>466</v>
      </c>
      <c r="H43" s="81">
        <v>-9</v>
      </c>
      <c r="I43" s="81">
        <v>-9</v>
      </c>
      <c r="J43" s="83">
        <v>0</v>
      </c>
    </row>
    <row r="44" spans="1:10" ht="21" x14ac:dyDescent="0.25">
      <c r="A44" s="36" t="s">
        <v>388</v>
      </c>
      <c r="B44" s="36"/>
      <c r="C44" s="36"/>
      <c r="D44" s="71"/>
      <c r="E44" s="71"/>
      <c r="F44" s="71"/>
      <c r="G44" s="71"/>
      <c r="H44" s="71"/>
      <c r="I44" s="71"/>
      <c r="J44" s="71"/>
    </row>
    <row r="45" spans="1:10" ht="21" x14ac:dyDescent="0.25">
      <c r="A45" s="37" t="s">
        <v>419</v>
      </c>
      <c r="B45" s="37"/>
      <c r="C45" s="37"/>
      <c r="D45" s="72"/>
      <c r="E45" s="72"/>
      <c r="F45" s="72"/>
      <c r="G45" s="72"/>
      <c r="H45" s="72"/>
      <c r="I45" s="72"/>
      <c r="J45" s="72"/>
    </row>
    <row r="46" spans="1:10" ht="14.25" customHeight="1" x14ac:dyDescent="0.25"/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29ABF-933B-404D-B4DF-21B859DB3B91}">
  <dimension ref="A1:J49"/>
  <sheetViews>
    <sheetView showGridLines="0" zoomScaleNormal="100" workbookViewId="0"/>
  </sheetViews>
  <sheetFormatPr defaultRowHeight="14.25" x14ac:dyDescent="0.25"/>
  <cols>
    <col min="1" max="1" width="16.28515625" bestFit="1" customWidth="1"/>
    <col min="2" max="2" width="16.28515625" customWidth="1"/>
    <col min="3" max="3" width="9.140625" customWidth="1"/>
    <col min="4" max="4" width="12" style="73" bestFit="1" customWidth="1"/>
    <col min="5" max="6" width="12.28515625" style="73" bestFit="1" customWidth="1"/>
    <col min="7" max="7" width="6.28515625" style="73" bestFit="1" customWidth="1"/>
    <col min="8" max="8" width="12" style="73" bestFit="1" customWidth="1"/>
    <col min="9" max="10" width="12.28515625" style="73" bestFit="1" customWidth="1"/>
    <col min="12" max="12" width="12" bestFit="1" customWidth="1"/>
    <col min="13" max="14" width="12.28515625" bestFit="1" customWidth="1"/>
    <col min="15" max="15" width="6.28515625" bestFit="1" customWidth="1"/>
    <col min="16" max="16" width="12" bestFit="1" customWidth="1"/>
    <col min="17" max="18" width="12.28515625" bestFit="1" customWidth="1"/>
    <col min="20" max="20" width="12" bestFit="1" customWidth="1"/>
    <col min="21" max="22" width="12.28515625" bestFit="1" customWidth="1"/>
    <col min="23" max="23" width="6.28515625" bestFit="1" customWidth="1"/>
    <col min="24" max="24" width="12" bestFit="1" customWidth="1"/>
    <col min="25" max="26" width="12.28515625" bestFit="1" customWidth="1"/>
    <col min="28" max="28" width="12" bestFit="1" customWidth="1"/>
    <col min="29" max="30" width="12.28515625" bestFit="1" customWidth="1"/>
    <col min="31" max="31" width="6.28515625" bestFit="1" customWidth="1"/>
    <col min="32" max="32" width="12" bestFit="1" customWidth="1"/>
    <col min="33" max="34" width="12.28515625" bestFit="1" customWidth="1"/>
    <col min="36" max="36" width="12" bestFit="1" customWidth="1"/>
    <col min="37" max="38" width="12.28515625" bestFit="1" customWidth="1"/>
    <col min="39" max="39" width="6.28515625" bestFit="1" customWidth="1"/>
    <col min="40" max="40" width="12" bestFit="1" customWidth="1"/>
    <col min="41" max="42" width="12.28515625" bestFit="1" customWidth="1"/>
  </cols>
  <sheetData>
    <row r="1" spans="1:10" ht="23.25" x14ac:dyDescent="0.25">
      <c r="A1" s="79" t="s">
        <v>187</v>
      </c>
      <c r="J1" s="84"/>
    </row>
    <row r="2" spans="1:10" ht="23.25" x14ac:dyDescent="0.25">
      <c r="A2" s="79" t="str">
        <f>VLOOKUP(A1,目次!B:C,2,0)</f>
        <v>무역지수, 아시아</v>
      </c>
      <c r="J2" s="84"/>
    </row>
    <row r="3" spans="1:10" ht="21" x14ac:dyDescent="0.25">
      <c r="A3" s="80" t="s">
        <v>178</v>
      </c>
      <c r="D3"/>
      <c r="E3"/>
      <c r="F3"/>
      <c r="G3"/>
      <c r="H3"/>
      <c r="I3"/>
      <c r="J3"/>
    </row>
    <row r="4" spans="1:10" ht="21.75" thickBot="1" x14ac:dyDescent="0.3">
      <c r="A4" s="80" t="s">
        <v>196</v>
      </c>
      <c r="D4"/>
      <c r="E4"/>
      <c r="F4"/>
      <c r="G4"/>
      <c r="H4"/>
      <c r="I4"/>
      <c r="J4"/>
    </row>
    <row r="5" spans="1:10" ht="21.75" thickBot="1" x14ac:dyDescent="0.3">
      <c r="A5" s="18"/>
      <c r="B5" s="18"/>
      <c r="C5" s="18"/>
      <c r="D5" s="57" t="s">
        <v>179</v>
      </c>
      <c r="E5" s="57" t="s">
        <v>180</v>
      </c>
      <c r="F5" s="57" t="s">
        <v>181</v>
      </c>
      <c r="G5" s="57"/>
      <c r="H5" s="57" t="s">
        <v>182</v>
      </c>
      <c r="I5" s="57" t="s">
        <v>183</v>
      </c>
      <c r="J5" s="62" t="s">
        <v>184</v>
      </c>
    </row>
    <row r="6" spans="1:10" ht="21.75" thickBot="1" x14ac:dyDescent="0.3">
      <c r="A6" s="18"/>
      <c r="B6" s="18"/>
      <c r="C6" s="18"/>
      <c r="D6" s="57" t="s">
        <v>371</v>
      </c>
      <c r="E6" s="57" t="s">
        <v>373</v>
      </c>
      <c r="F6" s="57" t="s">
        <v>198</v>
      </c>
      <c r="G6" s="57"/>
      <c r="H6" s="57" t="s">
        <v>375</v>
      </c>
      <c r="I6" s="57" t="s">
        <v>377</v>
      </c>
      <c r="J6" s="62" t="s">
        <v>201</v>
      </c>
    </row>
    <row r="7" spans="1:10" ht="21.75" thickBot="1" x14ac:dyDescent="0.3">
      <c r="A7" s="12" t="s">
        <v>392</v>
      </c>
      <c r="B7" s="12">
        <f>VLOOKUP(A7,'23'!$A$7:$B$21,2,0)</f>
        <v>2022</v>
      </c>
      <c r="C7" s="12"/>
      <c r="D7" s="81">
        <v>141.30000000000001</v>
      </c>
      <c r="E7" s="81">
        <v>106.4</v>
      </c>
      <c r="F7" s="81">
        <v>132.80000000000001</v>
      </c>
      <c r="G7" s="82"/>
      <c r="H7" s="81">
        <v>154</v>
      </c>
      <c r="I7" s="81">
        <v>106.1</v>
      </c>
      <c r="J7" s="83">
        <v>145.19999999999999</v>
      </c>
    </row>
    <row r="8" spans="1:10" ht="21.75" thickBot="1" x14ac:dyDescent="0.3">
      <c r="A8" s="12" t="s">
        <v>393</v>
      </c>
      <c r="B8" s="12">
        <f>VLOOKUP(A8,'23'!$A$7:$B$21,2,0)</f>
        <v>2023</v>
      </c>
      <c r="C8" s="12"/>
      <c r="D8" s="81">
        <v>133.9</v>
      </c>
      <c r="E8" s="81">
        <v>97.1</v>
      </c>
      <c r="F8" s="81">
        <v>137.80000000000001</v>
      </c>
      <c r="G8" s="82"/>
      <c r="H8" s="81">
        <v>150</v>
      </c>
      <c r="I8" s="81">
        <v>101.8</v>
      </c>
      <c r="J8" s="83">
        <v>147.4</v>
      </c>
    </row>
    <row r="9" spans="1:10" ht="21.75" thickBot="1" x14ac:dyDescent="0.3">
      <c r="A9" s="12" t="s">
        <v>394</v>
      </c>
      <c r="B9" s="12">
        <f>VLOOKUP(A9,'23'!$A$7:$B$21,2,0)</f>
        <v>2024</v>
      </c>
      <c r="C9" s="12"/>
      <c r="D9" s="81">
        <v>145</v>
      </c>
      <c r="E9" s="81">
        <v>96</v>
      </c>
      <c r="F9" s="81">
        <v>151</v>
      </c>
      <c r="G9" s="82"/>
      <c r="H9" s="81">
        <v>155.5</v>
      </c>
      <c r="I9" s="81">
        <v>99.1</v>
      </c>
      <c r="J9" s="83">
        <v>156.9</v>
      </c>
    </row>
    <row r="10" spans="1:10" ht="21.75" thickBot="1" x14ac:dyDescent="0.3">
      <c r="A10" s="12" t="s">
        <v>479</v>
      </c>
      <c r="B10" s="12" t="str">
        <f>VLOOKUP(A10,'23'!$A$7:$B$21,2,0)</f>
        <v>2024.11.</v>
      </c>
      <c r="C10" s="12"/>
      <c r="D10" s="81">
        <v>153.30000000000001</v>
      </c>
      <c r="E10" s="81">
        <v>100.6</v>
      </c>
      <c r="F10" s="81">
        <v>152.4</v>
      </c>
      <c r="G10" s="82"/>
      <c r="H10" s="81">
        <v>160.9</v>
      </c>
      <c r="I10" s="81">
        <v>100.7</v>
      </c>
      <c r="J10" s="83">
        <v>159.80000000000001</v>
      </c>
    </row>
    <row r="11" spans="1:10" ht="21.75" thickBot="1" x14ac:dyDescent="0.3">
      <c r="A11" s="12" t="s">
        <v>480</v>
      </c>
      <c r="B11" s="12" t="str">
        <f>VLOOKUP(A11,'23'!$A$7:$B$21,2,0)</f>
        <v>2024.12.</v>
      </c>
      <c r="C11" s="12"/>
      <c r="D11" s="81">
        <v>158.30000000000001</v>
      </c>
      <c r="E11" s="81">
        <v>104.3</v>
      </c>
      <c r="F11" s="81">
        <v>151.80000000000001</v>
      </c>
      <c r="G11" s="82"/>
      <c r="H11" s="81">
        <v>159.80000000000001</v>
      </c>
      <c r="I11" s="81">
        <v>101.3</v>
      </c>
      <c r="J11" s="83">
        <v>157.80000000000001</v>
      </c>
    </row>
    <row r="12" spans="1:10" ht="21.75" thickBot="1" x14ac:dyDescent="0.3">
      <c r="A12" s="12" t="s">
        <v>481</v>
      </c>
      <c r="B12" s="12" t="str">
        <f>VLOOKUP(A12,'23'!$A$7:$B$21,2,0)</f>
        <v>2025.01.</v>
      </c>
      <c r="C12" s="12"/>
      <c r="D12" s="81">
        <v>126.7</v>
      </c>
      <c r="E12" s="81">
        <v>80.599999999999994</v>
      </c>
      <c r="F12" s="81">
        <v>157.19999999999999</v>
      </c>
      <c r="G12" s="82"/>
      <c r="H12" s="81">
        <v>184.5</v>
      </c>
      <c r="I12" s="81">
        <v>113.5</v>
      </c>
      <c r="J12" s="83">
        <v>162.5</v>
      </c>
    </row>
    <row r="13" spans="1:10" ht="21.75" thickBot="1" x14ac:dyDescent="0.3">
      <c r="A13" s="12" t="s">
        <v>482</v>
      </c>
      <c r="B13" s="12" t="str">
        <f>VLOOKUP(A13,'23'!$A$7:$B$21,2,0)</f>
        <v>2025.02.</v>
      </c>
      <c r="C13" s="12"/>
      <c r="D13" s="81">
        <v>149.6</v>
      </c>
      <c r="E13" s="81">
        <v>95.4</v>
      </c>
      <c r="F13" s="81">
        <v>156.80000000000001</v>
      </c>
      <c r="G13" s="82"/>
      <c r="H13" s="81">
        <v>138.4</v>
      </c>
      <c r="I13" s="81">
        <v>87.1</v>
      </c>
      <c r="J13" s="83">
        <v>158.9</v>
      </c>
    </row>
    <row r="14" spans="1:10" ht="21.75" thickBot="1" x14ac:dyDescent="0.3">
      <c r="A14" s="12" t="s">
        <v>483</v>
      </c>
      <c r="B14" s="12" t="str">
        <f>VLOOKUP(A14,'23'!$A$7:$B$21,2,0)</f>
        <v>2025.03.</v>
      </c>
      <c r="C14" s="12"/>
      <c r="D14" s="81">
        <v>161.9</v>
      </c>
      <c r="E14" s="81">
        <v>104.6</v>
      </c>
      <c r="F14" s="81">
        <v>154.69999999999999</v>
      </c>
      <c r="G14" s="82"/>
      <c r="H14" s="81">
        <v>158.9</v>
      </c>
      <c r="I14" s="81">
        <v>104.7</v>
      </c>
      <c r="J14" s="83">
        <v>151.80000000000001</v>
      </c>
    </row>
    <row r="15" spans="1:10" ht="21.75" thickBot="1" x14ac:dyDescent="0.3">
      <c r="A15" s="12" t="s">
        <v>484</v>
      </c>
      <c r="B15" s="12" t="str">
        <f>VLOOKUP(A15,'23'!$A$7:$B$21,2,0)</f>
        <v>2025.04.</v>
      </c>
      <c r="C15" s="12"/>
      <c r="D15" s="81">
        <v>152.9</v>
      </c>
      <c r="E15" s="81">
        <v>98.6</v>
      </c>
      <c r="F15" s="81">
        <v>155.1</v>
      </c>
      <c r="G15" s="82"/>
      <c r="H15" s="81">
        <v>156.1</v>
      </c>
      <c r="I15" s="81">
        <v>104.2</v>
      </c>
      <c r="J15" s="83">
        <v>149.80000000000001</v>
      </c>
    </row>
    <row r="16" spans="1:10" ht="21.75" thickBot="1" x14ac:dyDescent="0.3">
      <c r="A16" s="12" t="s">
        <v>485</v>
      </c>
      <c r="B16" s="12" t="str">
        <f>VLOOKUP(A16,'23'!$A$7:$B$21,2,0)</f>
        <v>2025.05.</v>
      </c>
      <c r="C16" s="12"/>
      <c r="D16" s="81">
        <v>137</v>
      </c>
      <c r="E16" s="81">
        <v>91.3</v>
      </c>
      <c r="F16" s="81">
        <v>150.1</v>
      </c>
      <c r="G16" s="82"/>
      <c r="H16" s="81">
        <v>144.19999999999999</v>
      </c>
      <c r="I16" s="81">
        <v>99.2</v>
      </c>
      <c r="J16" s="83">
        <v>145.30000000000001</v>
      </c>
    </row>
    <row r="17" spans="1:10" ht="21.75" thickBot="1" x14ac:dyDescent="0.3">
      <c r="A17" s="12" t="s">
        <v>486</v>
      </c>
      <c r="B17" s="12" t="str">
        <f>VLOOKUP(A17,'23'!$A$7:$B$21,2,0)</f>
        <v>2025.06.</v>
      </c>
      <c r="C17" s="12"/>
      <c r="D17" s="81">
        <v>150.9</v>
      </c>
      <c r="E17" s="81">
        <v>99.7</v>
      </c>
      <c r="F17" s="81">
        <v>151.30000000000001</v>
      </c>
      <c r="G17" s="82"/>
      <c r="H17" s="81">
        <v>155.1</v>
      </c>
      <c r="I17" s="81">
        <v>105.9</v>
      </c>
      <c r="J17" s="83">
        <v>146.5</v>
      </c>
    </row>
    <row r="18" spans="1:10" ht="21.75" thickBot="1" x14ac:dyDescent="0.3">
      <c r="A18" s="12" t="s">
        <v>487</v>
      </c>
      <c r="B18" s="12" t="str">
        <f>VLOOKUP(A18,'23'!$A$7:$B$21,2,0)</f>
        <v>2025.07.</v>
      </c>
      <c r="C18" s="12"/>
      <c r="D18" s="81">
        <v>155.30000000000001</v>
      </c>
      <c r="E18" s="81">
        <v>100.2</v>
      </c>
      <c r="F18" s="81">
        <v>155</v>
      </c>
      <c r="G18" s="82"/>
      <c r="H18" s="81">
        <v>159.19999999999999</v>
      </c>
      <c r="I18" s="81">
        <v>108.1</v>
      </c>
      <c r="J18" s="83">
        <v>147.30000000000001</v>
      </c>
    </row>
    <row r="19" spans="1:10" ht="21.75" thickBot="1" x14ac:dyDescent="0.3">
      <c r="A19" s="12" t="s">
        <v>472</v>
      </c>
      <c r="B19" s="12" t="str">
        <f>VLOOKUP(A19,'23'!$A$7:$B$21,2,0)</f>
        <v>2025.08.</v>
      </c>
      <c r="C19" s="12"/>
      <c r="D19" s="81">
        <v>145</v>
      </c>
      <c r="E19" s="81">
        <v>87.8</v>
      </c>
      <c r="F19" s="81">
        <v>165.1</v>
      </c>
      <c r="G19" s="82"/>
      <c r="H19" s="81">
        <v>145.30000000000001</v>
      </c>
      <c r="I19" s="81">
        <v>97.5</v>
      </c>
      <c r="J19" s="83">
        <v>149</v>
      </c>
    </row>
    <row r="20" spans="1:10" ht="21.75" thickBot="1" x14ac:dyDescent="0.3">
      <c r="A20" s="12" t="s">
        <v>476</v>
      </c>
      <c r="B20" s="12" t="str">
        <f>VLOOKUP(A20,'23'!$A$7:$B$21,2,0)</f>
        <v>2025.09.</v>
      </c>
      <c r="C20" s="12"/>
      <c r="D20" s="81">
        <v>158.19999999999999</v>
      </c>
      <c r="E20" s="81">
        <v>98.4</v>
      </c>
      <c r="F20" s="81">
        <v>160.69999999999999</v>
      </c>
      <c r="G20" s="82"/>
      <c r="H20" s="81">
        <v>170.4</v>
      </c>
      <c r="I20" s="81">
        <v>112.3</v>
      </c>
      <c r="J20" s="83">
        <v>151.80000000000001</v>
      </c>
    </row>
    <row r="21" spans="1:10" ht="21.75" thickBot="1" x14ac:dyDescent="0.3">
      <c r="A21" s="12" t="s">
        <v>496</v>
      </c>
      <c r="B21" s="12" t="str">
        <f>VLOOKUP(A21,'23'!$A$7:$B$21,2,0)</f>
        <v>2025.10.</v>
      </c>
      <c r="C21" s="12"/>
      <c r="D21" s="81">
        <v>160.69999999999999</v>
      </c>
      <c r="E21" s="81">
        <v>100.8</v>
      </c>
      <c r="F21" s="81">
        <v>159.4</v>
      </c>
      <c r="G21" s="82" t="s">
        <v>466</v>
      </c>
      <c r="H21" s="81">
        <v>174.4</v>
      </c>
      <c r="I21" s="81">
        <v>112.7</v>
      </c>
      <c r="J21" s="83">
        <v>154.6</v>
      </c>
    </row>
    <row r="22" spans="1:10" ht="21" x14ac:dyDescent="0.25">
      <c r="A22" s="36" t="s">
        <v>389</v>
      </c>
      <c r="B22" s="36"/>
      <c r="C22" s="36"/>
      <c r="D22" s="71"/>
      <c r="E22" s="71"/>
      <c r="F22" s="71"/>
      <c r="G22" s="71"/>
      <c r="H22" s="71"/>
      <c r="I22" s="71"/>
      <c r="J22" s="71"/>
    </row>
    <row r="23" spans="1:10" ht="21" x14ac:dyDescent="0.25">
      <c r="A23" s="37" t="s">
        <v>390</v>
      </c>
      <c r="B23" s="37"/>
      <c r="C23" s="37"/>
      <c r="D23" s="72"/>
      <c r="E23" s="72"/>
      <c r="F23" s="72"/>
      <c r="G23" s="72"/>
      <c r="H23" s="72"/>
      <c r="I23" s="72"/>
      <c r="J23" s="72"/>
    </row>
    <row r="24" spans="1:10" ht="21" x14ac:dyDescent="0.25">
      <c r="A24" s="37"/>
      <c r="B24" s="37"/>
      <c r="C24" s="37"/>
      <c r="D24" s="72"/>
      <c r="E24" s="72"/>
      <c r="F24" s="72"/>
      <c r="G24" s="72"/>
      <c r="H24" s="72"/>
      <c r="I24" s="72"/>
      <c r="J24" s="72"/>
    </row>
    <row r="25" spans="1:10" s="95" customFormat="1" ht="21" x14ac:dyDescent="0.25">
      <c r="A25" s="37" t="s">
        <v>474</v>
      </c>
      <c r="B25" s="37"/>
      <c r="C25" s="37"/>
      <c r="D25" s="72"/>
      <c r="E25" s="72"/>
      <c r="F25" s="72"/>
      <c r="G25" s="72"/>
      <c r="H25" s="72"/>
      <c r="I25" s="72"/>
      <c r="J25" s="72"/>
    </row>
    <row r="26" spans="1:10" s="95" customFormat="1" ht="21" x14ac:dyDescent="0.25">
      <c r="A26" s="37" t="s">
        <v>475</v>
      </c>
      <c r="B26" s="37"/>
      <c r="C26" s="37"/>
      <c r="D26" s="72"/>
      <c r="E26" s="72"/>
      <c r="F26" s="72"/>
      <c r="G26" s="72"/>
      <c r="H26" s="72"/>
      <c r="I26" s="72"/>
      <c r="J26" s="72"/>
    </row>
    <row r="27" spans="1:10" x14ac:dyDescent="0.25">
      <c r="A27" s="20"/>
      <c r="B27" s="20"/>
      <c r="C27" s="21"/>
      <c r="D27" s="84"/>
      <c r="E27" s="84"/>
      <c r="F27" s="84"/>
      <c r="G27" s="84"/>
      <c r="H27" s="84"/>
      <c r="I27" s="84"/>
      <c r="J27" s="84"/>
    </row>
    <row r="28" spans="1:10" ht="21" x14ac:dyDescent="0.25">
      <c r="A28" s="85" t="s">
        <v>30</v>
      </c>
      <c r="D28"/>
      <c r="E28"/>
      <c r="F28"/>
      <c r="G28"/>
      <c r="H28"/>
      <c r="I28"/>
      <c r="J28"/>
    </row>
    <row r="29" spans="1:10" ht="21.75" thickBot="1" x14ac:dyDescent="0.3">
      <c r="A29" s="85" t="s">
        <v>199</v>
      </c>
      <c r="D29"/>
      <c r="E29"/>
      <c r="F29"/>
      <c r="G29"/>
      <c r="H29"/>
      <c r="I29"/>
      <c r="J29"/>
    </row>
    <row r="30" spans="1:10" ht="21.75" thickBot="1" x14ac:dyDescent="0.3">
      <c r="A30" s="18"/>
      <c r="B30" s="18"/>
      <c r="C30" s="18"/>
      <c r="D30" s="57" t="s">
        <v>179</v>
      </c>
      <c r="E30" s="57" t="s">
        <v>180</v>
      </c>
      <c r="F30" s="57" t="s">
        <v>181</v>
      </c>
      <c r="G30" s="57"/>
      <c r="H30" s="57" t="s">
        <v>182</v>
      </c>
      <c r="I30" s="57" t="s">
        <v>183</v>
      </c>
      <c r="J30" s="62" t="s">
        <v>184</v>
      </c>
    </row>
    <row r="31" spans="1:10" ht="21.75" thickBot="1" x14ac:dyDescent="0.3">
      <c r="A31" s="18"/>
      <c r="B31" s="18"/>
      <c r="C31" s="18"/>
      <c r="D31" s="57" t="s">
        <v>370</v>
      </c>
      <c r="E31" s="57" t="s">
        <v>372</v>
      </c>
      <c r="F31" s="57" t="s">
        <v>197</v>
      </c>
      <c r="G31" s="57"/>
      <c r="H31" s="57" t="s">
        <v>374</v>
      </c>
      <c r="I31" s="57" t="s">
        <v>376</v>
      </c>
      <c r="J31" s="62" t="s">
        <v>200</v>
      </c>
    </row>
    <row r="32" spans="1:10" ht="21.75" thickBot="1" x14ac:dyDescent="0.3">
      <c r="A32" s="12" t="s">
        <v>392</v>
      </c>
      <c r="B32" s="12">
        <f>VLOOKUP(A32,'23'!$A$7:$B$21,2,0)</f>
        <v>2022</v>
      </c>
      <c r="C32" s="12"/>
      <c r="D32" s="81">
        <v>15.1</v>
      </c>
      <c r="E32" s="81">
        <v>-3.8</v>
      </c>
      <c r="F32" s="81">
        <v>19.5</v>
      </c>
      <c r="G32" s="82"/>
      <c r="H32" s="81">
        <v>29.9</v>
      </c>
      <c r="I32" s="81">
        <v>-0.5</v>
      </c>
      <c r="J32" s="83">
        <v>30.6</v>
      </c>
    </row>
    <row r="33" spans="1:10" ht="21.75" thickBot="1" x14ac:dyDescent="0.3">
      <c r="A33" s="12" t="s">
        <v>393</v>
      </c>
      <c r="B33" s="12">
        <f>VLOOKUP(A33,'23'!$A$7:$B$21,2,0)</f>
        <v>2023</v>
      </c>
      <c r="C33" s="12"/>
      <c r="D33" s="81">
        <v>-5.3</v>
      </c>
      <c r="E33" s="81">
        <v>-8.6999999999999993</v>
      </c>
      <c r="F33" s="81">
        <v>3.8</v>
      </c>
      <c r="G33" s="82"/>
      <c r="H33" s="81">
        <v>-2.6</v>
      </c>
      <c r="I33" s="81">
        <v>-4.0999999999999996</v>
      </c>
      <c r="J33" s="83">
        <v>1.5</v>
      </c>
    </row>
    <row r="34" spans="1:10" ht="21.75" thickBot="1" x14ac:dyDescent="0.3">
      <c r="A34" s="12" t="s">
        <v>394</v>
      </c>
      <c r="B34" s="12">
        <f>VLOOKUP(A34,'23'!$A$7:$B$21,2,0)</f>
        <v>2024</v>
      </c>
      <c r="C34" s="12"/>
      <c r="D34" s="81">
        <v>8.3000000000000007</v>
      </c>
      <c r="E34" s="81">
        <v>-1.1000000000000001</v>
      </c>
      <c r="F34" s="81">
        <v>9.6</v>
      </c>
      <c r="G34" s="82"/>
      <c r="H34" s="81">
        <v>3.7</v>
      </c>
      <c r="I34" s="81">
        <v>-2.6</v>
      </c>
      <c r="J34" s="83">
        <v>6.5</v>
      </c>
    </row>
    <row r="35" spans="1:10" ht="21.75" thickBot="1" x14ac:dyDescent="0.3">
      <c r="A35" s="12" t="s">
        <v>479</v>
      </c>
      <c r="B35" s="12" t="str">
        <f>VLOOKUP(A35,'23'!$A$7:$B$21,2,0)</f>
        <v>2024.11.</v>
      </c>
      <c r="C35" s="12"/>
      <c r="D35" s="81">
        <v>8.9</v>
      </c>
      <c r="E35" s="81">
        <v>4.4000000000000004</v>
      </c>
      <c r="F35" s="81">
        <v>4.3</v>
      </c>
      <c r="G35" s="82"/>
      <c r="H35" s="81">
        <v>-0.2</v>
      </c>
      <c r="I35" s="81">
        <v>-3.5</v>
      </c>
      <c r="J35" s="83">
        <v>3.3</v>
      </c>
    </row>
    <row r="36" spans="1:10" ht="21.75" thickBot="1" x14ac:dyDescent="0.3">
      <c r="A36" s="12" t="s">
        <v>480</v>
      </c>
      <c r="B36" s="12" t="str">
        <f>VLOOKUP(A36,'23'!$A$7:$B$21,2,0)</f>
        <v>2024.12.</v>
      </c>
      <c r="C36" s="12"/>
      <c r="D36" s="81">
        <v>5.7</v>
      </c>
      <c r="E36" s="81">
        <v>1</v>
      </c>
      <c r="F36" s="81">
        <v>4.7</v>
      </c>
      <c r="G36" s="82"/>
      <c r="H36" s="81">
        <v>4.7</v>
      </c>
      <c r="I36" s="81">
        <v>2.8</v>
      </c>
      <c r="J36" s="83">
        <v>1.9</v>
      </c>
    </row>
    <row r="37" spans="1:10" ht="21.75" thickBot="1" x14ac:dyDescent="0.3">
      <c r="A37" s="12" t="s">
        <v>481</v>
      </c>
      <c r="B37" s="12" t="str">
        <f>VLOOKUP(A37,'23'!$A$7:$B$21,2,0)</f>
        <v>2025.01.</v>
      </c>
      <c r="C37" s="12"/>
      <c r="D37" s="81">
        <v>6.3</v>
      </c>
      <c r="E37" s="81">
        <v>-1.7</v>
      </c>
      <c r="F37" s="81">
        <v>8.1</v>
      </c>
      <c r="G37" s="82"/>
      <c r="H37" s="81">
        <v>18.600000000000001</v>
      </c>
      <c r="I37" s="81">
        <v>7.7</v>
      </c>
      <c r="J37" s="83">
        <v>10.1</v>
      </c>
    </row>
    <row r="38" spans="1:10" ht="21.75" thickBot="1" x14ac:dyDescent="0.3">
      <c r="A38" s="12" t="s">
        <v>482</v>
      </c>
      <c r="B38" s="12" t="str">
        <f>VLOOKUP(A38,'23'!$A$7:$B$21,2,0)</f>
        <v>2025.02.</v>
      </c>
      <c r="C38" s="12"/>
      <c r="D38" s="81">
        <v>15.7</v>
      </c>
      <c r="E38" s="81">
        <v>6.5</v>
      </c>
      <c r="F38" s="81">
        <v>8.6999999999999993</v>
      </c>
      <c r="G38" s="82"/>
      <c r="H38" s="81">
        <v>-0.6</v>
      </c>
      <c r="I38" s="81">
        <v>-3.7</v>
      </c>
      <c r="J38" s="83">
        <v>3.2</v>
      </c>
    </row>
    <row r="39" spans="1:10" ht="21.75" thickBot="1" x14ac:dyDescent="0.3">
      <c r="A39" s="12" t="s">
        <v>483</v>
      </c>
      <c r="B39" s="12" t="str">
        <f>VLOOKUP(A39,'23'!$A$7:$B$21,2,0)</f>
        <v>2025.03.</v>
      </c>
      <c r="C39" s="12"/>
      <c r="D39" s="81">
        <v>5.6</v>
      </c>
      <c r="E39" s="81">
        <v>1</v>
      </c>
      <c r="F39" s="81">
        <v>4.5999999999999996</v>
      </c>
      <c r="G39" s="82"/>
      <c r="H39" s="81">
        <v>11.2</v>
      </c>
      <c r="I39" s="81">
        <v>12.4</v>
      </c>
      <c r="J39" s="83">
        <v>-1</v>
      </c>
    </row>
    <row r="40" spans="1:10" ht="21.75" thickBot="1" x14ac:dyDescent="0.3">
      <c r="A40" s="12" t="s">
        <v>484</v>
      </c>
      <c r="B40" s="12" t="str">
        <f>VLOOKUP(A40,'23'!$A$7:$B$21,2,0)</f>
        <v>2025.04.</v>
      </c>
      <c r="C40" s="12"/>
      <c r="D40" s="81">
        <v>6</v>
      </c>
      <c r="E40" s="81">
        <v>1.5</v>
      </c>
      <c r="F40" s="81">
        <v>4.4000000000000004</v>
      </c>
      <c r="G40" s="82"/>
      <c r="H40" s="81">
        <v>1.9</v>
      </c>
      <c r="I40" s="81">
        <v>6.2</v>
      </c>
      <c r="J40" s="83">
        <v>-4</v>
      </c>
    </row>
    <row r="41" spans="1:10" ht="21.75" thickBot="1" x14ac:dyDescent="0.3">
      <c r="A41" s="12" t="s">
        <v>485</v>
      </c>
      <c r="B41" s="12" t="str">
        <f>VLOOKUP(A41,'23'!$A$7:$B$21,2,0)</f>
        <v>2025.05.</v>
      </c>
      <c r="C41" s="12"/>
      <c r="D41" s="81">
        <v>0.5</v>
      </c>
      <c r="E41" s="81">
        <v>1.5</v>
      </c>
      <c r="F41" s="81">
        <v>-1</v>
      </c>
      <c r="G41" s="82"/>
      <c r="H41" s="81">
        <v>-6</v>
      </c>
      <c r="I41" s="81">
        <v>2.9</v>
      </c>
      <c r="J41" s="83">
        <v>-8.6</v>
      </c>
    </row>
    <row r="42" spans="1:10" ht="21.75" thickBot="1" x14ac:dyDescent="0.3">
      <c r="A42" s="12" t="s">
        <v>486</v>
      </c>
      <c r="B42" s="12" t="str">
        <f>VLOOKUP(A42,'23'!$A$7:$B$21,2,0)</f>
        <v>2025.06.</v>
      </c>
      <c r="C42" s="12"/>
      <c r="D42" s="81">
        <v>1.7</v>
      </c>
      <c r="E42" s="81">
        <v>4.4000000000000004</v>
      </c>
      <c r="F42" s="81">
        <v>-2.6</v>
      </c>
      <c r="G42" s="82"/>
      <c r="H42" s="81">
        <v>4.4000000000000004</v>
      </c>
      <c r="I42" s="81">
        <v>15.5</v>
      </c>
      <c r="J42" s="83">
        <v>-9.6</v>
      </c>
    </row>
    <row r="43" spans="1:10" ht="21.75" thickBot="1" x14ac:dyDescent="0.3">
      <c r="A43" s="12" t="s">
        <v>487</v>
      </c>
      <c r="B43" s="12" t="str">
        <f>VLOOKUP(A43,'23'!$A$7:$B$21,2,0)</f>
        <v>2025.07.</v>
      </c>
      <c r="C43" s="12"/>
      <c r="D43" s="81">
        <v>-0.2</v>
      </c>
      <c r="E43" s="81">
        <v>2.2000000000000002</v>
      </c>
      <c r="F43" s="81">
        <v>-2.4</v>
      </c>
      <c r="G43" s="82"/>
      <c r="H43" s="81">
        <v>-7.2</v>
      </c>
      <c r="I43" s="81">
        <v>3.2</v>
      </c>
      <c r="J43" s="83">
        <v>-10.1</v>
      </c>
    </row>
    <row r="44" spans="1:10" ht="21.75" thickBot="1" x14ac:dyDescent="0.3">
      <c r="A44" s="12" t="s">
        <v>472</v>
      </c>
      <c r="B44" s="12" t="str">
        <f>VLOOKUP(A44,'23'!$A$7:$B$21,2,0)</f>
        <v>2025.08.</v>
      </c>
      <c r="C44" s="12"/>
      <c r="D44" s="81">
        <v>1.7</v>
      </c>
      <c r="E44" s="81">
        <v>-4.7</v>
      </c>
      <c r="F44" s="81">
        <v>6.7</v>
      </c>
      <c r="G44" s="82"/>
      <c r="H44" s="81">
        <v>-0.7</v>
      </c>
      <c r="I44" s="81">
        <v>4.5999999999999996</v>
      </c>
      <c r="J44" s="83">
        <v>-5.0999999999999996</v>
      </c>
    </row>
    <row r="45" spans="1:10" ht="21.75" thickBot="1" x14ac:dyDescent="0.3">
      <c r="A45" s="12" t="s">
        <v>476</v>
      </c>
      <c r="B45" s="12" t="str">
        <f>VLOOKUP(A45,'23'!$A$7:$B$21,2,0)</f>
        <v>2025.09.</v>
      </c>
      <c r="C45" s="12"/>
      <c r="D45" s="81">
        <v>9.1999999999999993</v>
      </c>
      <c r="E45" s="81">
        <v>3.1</v>
      </c>
      <c r="F45" s="81">
        <v>5.9</v>
      </c>
      <c r="G45" s="82"/>
      <c r="H45" s="81">
        <v>6</v>
      </c>
      <c r="I45" s="81">
        <v>8.6</v>
      </c>
      <c r="J45" s="83">
        <v>-2.2999999999999998</v>
      </c>
    </row>
    <row r="46" spans="1:10" ht="21.75" thickBot="1" x14ac:dyDescent="0.3">
      <c r="A46" s="96" t="s">
        <v>496</v>
      </c>
      <c r="B46" s="12" t="str">
        <f>VLOOKUP(A46,'23'!$A$7:$B$21,2,0)</f>
        <v>2025.10.</v>
      </c>
      <c r="C46" s="12"/>
      <c r="D46" s="81">
        <v>4.2</v>
      </c>
      <c r="E46" s="81">
        <v>-2.4</v>
      </c>
      <c r="F46" s="81">
        <v>6.9</v>
      </c>
      <c r="G46" s="82" t="s">
        <v>466</v>
      </c>
      <c r="H46" s="81">
        <v>0.5</v>
      </c>
      <c r="I46" s="81">
        <v>2.2000000000000002</v>
      </c>
      <c r="J46" s="83">
        <v>-1.7</v>
      </c>
    </row>
    <row r="47" spans="1:10" ht="21" x14ac:dyDescent="0.25">
      <c r="A47" s="36" t="s">
        <v>388</v>
      </c>
      <c r="B47" s="36"/>
      <c r="C47" s="36"/>
      <c r="D47" s="71"/>
      <c r="E47" s="71"/>
      <c r="F47" s="71"/>
      <c r="G47" s="71"/>
      <c r="H47" s="71"/>
      <c r="I47" s="71"/>
      <c r="J47" s="71"/>
    </row>
    <row r="48" spans="1:10" ht="21" x14ac:dyDescent="0.25">
      <c r="A48" s="37" t="s">
        <v>419</v>
      </c>
      <c r="B48" s="37"/>
      <c r="C48" s="37"/>
      <c r="D48" s="72"/>
      <c r="E48" s="72"/>
      <c r="F48" s="72"/>
      <c r="G48" s="72"/>
      <c r="H48" s="72"/>
      <c r="I48" s="72"/>
      <c r="J48" s="72"/>
    </row>
    <row r="49" ht="14.25" customHeight="1" x14ac:dyDescent="0.25"/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1B072-B070-4E2A-B0CF-101199B94400}">
  <dimension ref="A1:J45"/>
  <sheetViews>
    <sheetView showGridLines="0" zoomScaleNormal="100" workbookViewId="0"/>
  </sheetViews>
  <sheetFormatPr defaultRowHeight="14.25" x14ac:dyDescent="0.25"/>
  <cols>
    <col min="1" max="1" width="16.28515625" bestFit="1" customWidth="1"/>
    <col min="2" max="2" width="16.28515625" customWidth="1"/>
    <col min="3" max="3" width="9.140625" customWidth="1"/>
    <col min="4" max="4" width="12" style="73" bestFit="1" customWidth="1"/>
    <col min="5" max="6" width="12.28515625" style="73" bestFit="1" customWidth="1"/>
    <col min="7" max="7" width="6.28515625" style="73" bestFit="1" customWidth="1"/>
    <col min="8" max="8" width="12" style="73" bestFit="1" customWidth="1"/>
    <col min="9" max="10" width="12.28515625" style="73" bestFit="1" customWidth="1"/>
    <col min="12" max="12" width="12" bestFit="1" customWidth="1"/>
    <col min="13" max="14" width="12.28515625" bestFit="1" customWidth="1"/>
    <col min="15" max="15" width="6.28515625" bestFit="1" customWidth="1"/>
    <col min="16" max="16" width="12" bestFit="1" customWidth="1"/>
    <col min="17" max="18" width="12.28515625" bestFit="1" customWidth="1"/>
    <col min="20" max="20" width="12" bestFit="1" customWidth="1"/>
    <col min="21" max="22" width="12.28515625" bestFit="1" customWidth="1"/>
    <col min="23" max="23" width="6.28515625" bestFit="1" customWidth="1"/>
    <col min="24" max="24" width="12" bestFit="1" customWidth="1"/>
    <col min="25" max="26" width="12.28515625" bestFit="1" customWidth="1"/>
    <col min="28" max="28" width="12" bestFit="1" customWidth="1"/>
    <col min="29" max="30" width="12.28515625" bestFit="1" customWidth="1"/>
    <col min="31" max="31" width="6.28515625" bestFit="1" customWidth="1"/>
    <col min="32" max="32" width="12" bestFit="1" customWidth="1"/>
    <col min="33" max="34" width="12.28515625" bestFit="1" customWidth="1"/>
    <col min="36" max="36" width="12" bestFit="1" customWidth="1"/>
    <col min="37" max="38" width="12.28515625" bestFit="1" customWidth="1"/>
    <col min="39" max="39" width="6.28515625" bestFit="1" customWidth="1"/>
    <col min="40" max="40" width="12" bestFit="1" customWidth="1"/>
    <col min="41" max="42" width="12.28515625" bestFit="1" customWidth="1"/>
  </cols>
  <sheetData>
    <row r="1" spans="1:10" ht="23.25" x14ac:dyDescent="0.25">
      <c r="A1" s="79" t="s">
        <v>188</v>
      </c>
      <c r="J1" s="84"/>
    </row>
    <row r="2" spans="1:10" ht="23.25" x14ac:dyDescent="0.25">
      <c r="A2" s="79" t="str">
        <f>VLOOKUP(A1,目次!B:C,2,0)</f>
        <v>무역지수, 중국</v>
      </c>
      <c r="J2" s="84"/>
    </row>
    <row r="3" spans="1:10" ht="21" x14ac:dyDescent="0.25">
      <c r="A3" s="80" t="s">
        <v>178</v>
      </c>
      <c r="D3"/>
      <c r="E3"/>
      <c r="F3"/>
      <c r="G3"/>
      <c r="H3"/>
      <c r="I3"/>
      <c r="J3"/>
    </row>
    <row r="4" spans="1:10" ht="21.75" thickBot="1" x14ac:dyDescent="0.3">
      <c r="A4" s="80" t="s">
        <v>196</v>
      </c>
      <c r="D4"/>
      <c r="E4"/>
      <c r="F4"/>
      <c r="G4"/>
      <c r="H4"/>
      <c r="I4"/>
      <c r="J4"/>
    </row>
    <row r="5" spans="1:10" ht="21.75" thickBot="1" x14ac:dyDescent="0.3">
      <c r="A5" s="18"/>
      <c r="B5" s="18"/>
      <c r="C5" s="18"/>
      <c r="D5" s="57" t="s">
        <v>179</v>
      </c>
      <c r="E5" s="57" t="s">
        <v>180</v>
      </c>
      <c r="F5" s="57" t="s">
        <v>181</v>
      </c>
      <c r="G5" s="57"/>
      <c r="H5" s="57" t="s">
        <v>182</v>
      </c>
      <c r="I5" s="57" t="s">
        <v>183</v>
      </c>
      <c r="J5" s="62" t="s">
        <v>184</v>
      </c>
    </row>
    <row r="6" spans="1:10" ht="21.75" thickBot="1" x14ac:dyDescent="0.3">
      <c r="A6" s="18"/>
      <c r="B6" s="18"/>
      <c r="C6" s="18"/>
      <c r="D6" s="57" t="s">
        <v>371</v>
      </c>
      <c r="E6" s="57" t="s">
        <v>373</v>
      </c>
      <c r="F6" s="57" t="s">
        <v>198</v>
      </c>
      <c r="G6" s="57"/>
      <c r="H6" s="57" t="s">
        <v>375</v>
      </c>
      <c r="I6" s="57" t="s">
        <v>377</v>
      </c>
      <c r="J6" s="62" t="s">
        <v>201</v>
      </c>
    </row>
    <row r="7" spans="1:10" ht="21.75" thickBot="1" x14ac:dyDescent="0.3">
      <c r="A7" s="12" t="s">
        <v>392</v>
      </c>
      <c r="B7" s="12">
        <f>VLOOKUP(A7,'23'!$A$7:$B$21,2,0)</f>
        <v>2022</v>
      </c>
      <c r="C7" s="12"/>
      <c r="D7" s="81">
        <v>126</v>
      </c>
      <c r="E7" s="81">
        <v>96.7</v>
      </c>
      <c r="F7" s="81">
        <v>130.30000000000001</v>
      </c>
      <c r="G7" s="82"/>
      <c r="H7" s="81">
        <v>141.9</v>
      </c>
      <c r="I7" s="81">
        <v>105.5</v>
      </c>
      <c r="J7" s="83">
        <v>134.5</v>
      </c>
    </row>
    <row r="8" spans="1:10" ht="21.75" thickBot="1" x14ac:dyDescent="0.3">
      <c r="A8" s="12" t="s">
        <v>393</v>
      </c>
      <c r="B8" s="12">
        <f>VLOOKUP(A8,'23'!$A$7:$B$21,2,0)</f>
        <v>2023</v>
      </c>
      <c r="C8" s="12"/>
      <c r="D8" s="81">
        <v>117.8</v>
      </c>
      <c r="E8" s="81">
        <v>83.8</v>
      </c>
      <c r="F8" s="81">
        <v>140.5</v>
      </c>
      <c r="G8" s="82"/>
      <c r="H8" s="81">
        <v>139.5</v>
      </c>
      <c r="I8" s="81">
        <v>99.7</v>
      </c>
      <c r="J8" s="83">
        <v>139.9</v>
      </c>
    </row>
    <row r="9" spans="1:10" ht="21.75" thickBot="1" x14ac:dyDescent="0.3">
      <c r="A9" s="12" t="s">
        <v>394</v>
      </c>
      <c r="B9" s="12">
        <f>VLOOKUP(A9,'23'!$A$7:$B$21,2,0)</f>
        <v>2024</v>
      </c>
      <c r="C9" s="12"/>
      <c r="D9" s="81">
        <v>125.1</v>
      </c>
      <c r="E9" s="81">
        <v>79.5</v>
      </c>
      <c r="F9" s="81">
        <v>157.4</v>
      </c>
      <c r="G9" s="82"/>
      <c r="H9" s="81">
        <v>144.6</v>
      </c>
      <c r="I9" s="81">
        <v>100.3</v>
      </c>
      <c r="J9" s="83">
        <v>144.1</v>
      </c>
    </row>
    <row r="10" spans="1:10" ht="21.75" thickBot="1" x14ac:dyDescent="0.3">
      <c r="A10" s="12" t="s">
        <v>479</v>
      </c>
      <c r="B10" s="12" t="str">
        <f>VLOOKUP(A10,'23'!$A$7:$B$21,2,0)</f>
        <v>2024.11.</v>
      </c>
      <c r="C10" s="12"/>
      <c r="D10" s="81">
        <v>132.19999999999999</v>
      </c>
      <c r="E10" s="81">
        <v>80.2</v>
      </c>
      <c r="F10" s="81">
        <v>164.8</v>
      </c>
      <c r="G10" s="82"/>
      <c r="H10" s="81">
        <v>160.80000000000001</v>
      </c>
      <c r="I10" s="81">
        <v>109.3</v>
      </c>
      <c r="J10" s="83">
        <v>147.1</v>
      </c>
    </row>
    <row r="11" spans="1:10" ht="21.75" thickBot="1" x14ac:dyDescent="0.3">
      <c r="A11" s="12" t="s">
        <v>480</v>
      </c>
      <c r="B11" s="12" t="str">
        <f>VLOOKUP(A11,'23'!$A$7:$B$21,2,0)</f>
        <v>2024.12.</v>
      </c>
      <c r="C11" s="12"/>
      <c r="D11" s="81">
        <v>136.5</v>
      </c>
      <c r="E11" s="81">
        <v>85.1</v>
      </c>
      <c r="F11" s="81">
        <v>160.4</v>
      </c>
      <c r="G11" s="82"/>
      <c r="H11" s="81">
        <v>147.30000000000001</v>
      </c>
      <c r="I11" s="81">
        <v>104.5</v>
      </c>
      <c r="J11" s="83">
        <v>141</v>
      </c>
    </row>
    <row r="12" spans="1:10" ht="21.75" thickBot="1" x14ac:dyDescent="0.3">
      <c r="A12" s="12" t="s">
        <v>481</v>
      </c>
      <c r="B12" s="12" t="str">
        <f>VLOOKUP(A12,'23'!$A$7:$B$21,2,0)</f>
        <v>2025.01.</v>
      </c>
      <c r="C12" s="12"/>
      <c r="D12" s="81">
        <v>93.4</v>
      </c>
      <c r="E12" s="81">
        <v>57.3</v>
      </c>
      <c r="F12" s="81">
        <v>163.19999999999999</v>
      </c>
      <c r="G12" s="82"/>
      <c r="H12" s="81">
        <v>179.4</v>
      </c>
      <c r="I12" s="81">
        <v>122.2</v>
      </c>
      <c r="J12" s="83">
        <v>146.80000000000001</v>
      </c>
    </row>
    <row r="13" spans="1:10" ht="21.75" thickBot="1" x14ac:dyDescent="0.3">
      <c r="A13" s="12" t="s">
        <v>482</v>
      </c>
      <c r="B13" s="12" t="str">
        <f>VLOOKUP(A13,'23'!$A$7:$B$21,2,0)</f>
        <v>2025.02.</v>
      </c>
      <c r="C13" s="12"/>
      <c r="D13" s="81">
        <v>122.4</v>
      </c>
      <c r="E13" s="81">
        <v>76.400000000000006</v>
      </c>
      <c r="F13" s="81">
        <v>160.19999999999999</v>
      </c>
      <c r="G13" s="82"/>
      <c r="H13" s="81">
        <v>118.3</v>
      </c>
      <c r="I13" s="81">
        <v>79.5</v>
      </c>
      <c r="J13" s="83">
        <v>148.69999999999999</v>
      </c>
    </row>
    <row r="14" spans="1:10" ht="21.75" thickBot="1" x14ac:dyDescent="0.3">
      <c r="A14" s="12" t="s">
        <v>483</v>
      </c>
      <c r="B14" s="12" t="str">
        <f>VLOOKUP(A14,'23'!$A$7:$B$21,2,0)</f>
        <v>2025.03.</v>
      </c>
      <c r="C14" s="12"/>
      <c r="D14" s="81">
        <v>132.4</v>
      </c>
      <c r="E14" s="81">
        <v>81.900000000000006</v>
      </c>
      <c r="F14" s="81">
        <v>161.69999999999999</v>
      </c>
      <c r="G14" s="82"/>
      <c r="H14" s="81">
        <v>145</v>
      </c>
      <c r="I14" s="81">
        <v>104</v>
      </c>
      <c r="J14" s="83">
        <v>139.5</v>
      </c>
    </row>
    <row r="15" spans="1:10" ht="21.75" thickBot="1" x14ac:dyDescent="0.3">
      <c r="A15" s="12" t="s">
        <v>484</v>
      </c>
      <c r="B15" s="12" t="str">
        <f>VLOOKUP(A15,'23'!$A$7:$B$21,2,0)</f>
        <v>2025.04.</v>
      </c>
      <c r="C15" s="12"/>
      <c r="D15" s="81">
        <v>125.6</v>
      </c>
      <c r="E15" s="81">
        <v>77.2</v>
      </c>
      <c r="F15" s="81">
        <v>162.69999999999999</v>
      </c>
      <c r="G15" s="82"/>
      <c r="H15" s="81">
        <v>154.69999999999999</v>
      </c>
      <c r="I15" s="81">
        <v>110.6</v>
      </c>
      <c r="J15" s="83">
        <v>139.9</v>
      </c>
    </row>
    <row r="16" spans="1:10" ht="21.75" thickBot="1" x14ac:dyDescent="0.3">
      <c r="A16" s="12" t="s">
        <v>485</v>
      </c>
      <c r="B16" s="12" t="str">
        <f>VLOOKUP(A16,'23'!$A$7:$B$21,2,0)</f>
        <v>2025.05.</v>
      </c>
      <c r="C16" s="12"/>
      <c r="D16" s="81">
        <v>114.7</v>
      </c>
      <c r="E16" s="81">
        <v>72.900000000000006</v>
      </c>
      <c r="F16" s="81">
        <v>157.4</v>
      </c>
      <c r="G16" s="82"/>
      <c r="H16" s="81">
        <v>141.69999999999999</v>
      </c>
      <c r="I16" s="81">
        <v>103.2</v>
      </c>
      <c r="J16" s="83">
        <v>137.30000000000001</v>
      </c>
    </row>
    <row r="17" spans="1:10" ht="21.75" thickBot="1" x14ac:dyDescent="0.3">
      <c r="A17" s="12" t="s">
        <v>486</v>
      </c>
      <c r="B17" s="12" t="str">
        <f>VLOOKUP(A17,'23'!$A$7:$B$21,2,0)</f>
        <v>2025.06.</v>
      </c>
      <c r="C17" s="12"/>
      <c r="D17" s="81">
        <v>123.4</v>
      </c>
      <c r="E17" s="81">
        <v>76.599999999999994</v>
      </c>
      <c r="F17" s="81">
        <v>161.19999999999999</v>
      </c>
      <c r="G17" s="82"/>
      <c r="H17" s="81">
        <v>141.69999999999999</v>
      </c>
      <c r="I17" s="81">
        <v>106.9</v>
      </c>
      <c r="J17" s="83">
        <v>132.6</v>
      </c>
    </row>
    <row r="18" spans="1:10" ht="21.75" thickBot="1" x14ac:dyDescent="0.3">
      <c r="A18" s="12" t="s">
        <v>487</v>
      </c>
      <c r="B18" s="12" t="str">
        <f>VLOOKUP(A18,'23'!$A$7:$B$21,2,0)</f>
        <v>2025.07.</v>
      </c>
      <c r="C18" s="12"/>
      <c r="D18" s="81">
        <v>127</v>
      </c>
      <c r="E18" s="81">
        <v>79.400000000000006</v>
      </c>
      <c r="F18" s="81">
        <v>159.9</v>
      </c>
      <c r="G18" s="82"/>
      <c r="H18" s="81">
        <v>151.19999999999999</v>
      </c>
      <c r="I18" s="81">
        <v>110.3</v>
      </c>
      <c r="J18" s="83">
        <v>137.1</v>
      </c>
    </row>
    <row r="19" spans="1:10" ht="21.75" thickBot="1" x14ac:dyDescent="0.3">
      <c r="A19" s="12" t="s">
        <v>472</v>
      </c>
      <c r="B19" s="12" t="str">
        <f>VLOOKUP(A19,'23'!$A$7:$B$21,2,0)</f>
        <v>2025.08.</v>
      </c>
      <c r="C19" s="12"/>
      <c r="D19" s="81">
        <v>119.4</v>
      </c>
      <c r="E19" s="81">
        <v>67.3</v>
      </c>
      <c r="F19" s="81">
        <v>177.3</v>
      </c>
      <c r="G19" s="82"/>
      <c r="H19" s="81">
        <v>132.1</v>
      </c>
      <c r="I19" s="81">
        <v>96.4</v>
      </c>
      <c r="J19" s="83">
        <v>137</v>
      </c>
    </row>
    <row r="20" spans="1:10" ht="21.75" thickBot="1" x14ac:dyDescent="0.3">
      <c r="A20" s="12" t="s">
        <v>476</v>
      </c>
      <c r="B20" s="12" t="str">
        <f>VLOOKUP(A20,'23'!$A$7:$B$21,2,0)</f>
        <v>2025.09.</v>
      </c>
      <c r="C20" s="12"/>
      <c r="D20" s="81">
        <v>126.8</v>
      </c>
      <c r="E20" s="81">
        <v>77.099999999999994</v>
      </c>
      <c r="F20" s="81">
        <v>164.4</v>
      </c>
      <c r="G20" s="82"/>
      <c r="H20" s="81">
        <v>162.30000000000001</v>
      </c>
      <c r="I20" s="81">
        <v>113.9</v>
      </c>
      <c r="J20" s="83">
        <v>142.6</v>
      </c>
    </row>
    <row r="21" spans="1:10" ht="21.75" thickBot="1" x14ac:dyDescent="0.3">
      <c r="A21" s="96" t="s">
        <v>496</v>
      </c>
      <c r="B21" s="12" t="str">
        <f>VLOOKUP(A21,'23'!$A$7:$B$21,2,0)</f>
        <v>2025.10.</v>
      </c>
      <c r="C21" s="12"/>
      <c r="D21" s="81">
        <v>136.1</v>
      </c>
      <c r="E21" s="81">
        <v>82.8</v>
      </c>
      <c r="F21" s="81">
        <v>164.2</v>
      </c>
      <c r="G21" s="82" t="s">
        <v>466</v>
      </c>
      <c r="H21" s="81">
        <v>169.7</v>
      </c>
      <c r="I21" s="81">
        <v>116.4</v>
      </c>
      <c r="J21" s="83">
        <v>145.9</v>
      </c>
    </row>
    <row r="22" spans="1:10" ht="21" x14ac:dyDescent="0.25">
      <c r="A22" s="36" t="s">
        <v>389</v>
      </c>
      <c r="B22" s="36"/>
      <c r="C22" s="36"/>
      <c r="D22" s="71"/>
      <c r="E22" s="71"/>
      <c r="F22" s="71"/>
      <c r="G22" s="71"/>
      <c r="H22" s="71"/>
      <c r="I22" s="71"/>
      <c r="J22" s="71"/>
    </row>
    <row r="23" spans="1:10" ht="21" x14ac:dyDescent="0.25">
      <c r="A23" s="37" t="s">
        <v>390</v>
      </c>
      <c r="B23" s="37"/>
      <c r="C23" s="37"/>
      <c r="D23" s="72"/>
      <c r="E23" s="72"/>
      <c r="F23" s="72"/>
      <c r="G23" s="72"/>
      <c r="H23" s="72"/>
      <c r="I23" s="72"/>
      <c r="J23" s="72"/>
    </row>
    <row r="24" spans="1:10" ht="14.25" customHeight="1" x14ac:dyDescent="0.25">
      <c r="A24" s="20"/>
      <c r="B24" s="20"/>
      <c r="C24" s="21"/>
      <c r="D24" s="84"/>
      <c r="E24" s="84"/>
      <c r="F24" s="84"/>
      <c r="G24" s="84"/>
      <c r="H24" s="84"/>
      <c r="I24" s="84"/>
      <c r="J24" s="84"/>
    </row>
    <row r="25" spans="1:10" ht="21" x14ac:dyDescent="0.25">
      <c r="A25" s="85" t="s">
        <v>30</v>
      </c>
      <c r="D25"/>
      <c r="E25"/>
      <c r="F25"/>
      <c r="G25"/>
      <c r="H25"/>
      <c r="I25"/>
      <c r="J25"/>
    </row>
    <row r="26" spans="1:10" ht="21.75" thickBot="1" x14ac:dyDescent="0.3">
      <c r="A26" s="85" t="s">
        <v>199</v>
      </c>
      <c r="D26"/>
      <c r="E26"/>
      <c r="F26"/>
      <c r="G26"/>
      <c r="H26"/>
      <c r="I26"/>
      <c r="J26"/>
    </row>
    <row r="27" spans="1:10" ht="21.75" thickBot="1" x14ac:dyDescent="0.3">
      <c r="A27" s="18"/>
      <c r="B27" s="18"/>
      <c r="C27" s="18"/>
      <c r="D27" s="57" t="s">
        <v>179</v>
      </c>
      <c r="E27" s="57" t="s">
        <v>180</v>
      </c>
      <c r="F27" s="57" t="s">
        <v>181</v>
      </c>
      <c r="G27" s="57"/>
      <c r="H27" s="57" t="s">
        <v>182</v>
      </c>
      <c r="I27" s="57" t="s">
        <v>183</v>
      </c>
      <c r="J27" s="62" t="s">
        <v>184</v>
      </c>
    </row>
    <row r="28" spans="1:10" ht="21.75" thickBot="1" x14ac:dyDescent="0.3">
      <c r="A28" s="18"/>
      <c r="B28" s="18"/>
      <c r="C28" s="18"/>
      <c r="D28" s="57" t="s">
        <v>370</v>
      </c>
      <c r="E28" s="57" t="s">
        <v>372</v>
      </c>
      <c r="F28" s="57" t="s">
        <v>197</v>
      </c>
      <c r="G28" s="57"/>
      <c r="H28" s="57" t="s">
        <v>374</v>
      </c>
      <c r="I28" s="57" t="s">
        <v>376</v>
      </c>
      <c r="J28" s="62" t="s">
        <v>200</v>
      </c>
    </row>
    <row r="29" spans="1:10" ht="21.75" thickBot="1" x14ac:dyDescent="0.3">
      <c r="A29" s="12" t="s">
        <v>392</v>
      </c>
      <c r="B29" s="12">
        <f>VLOOKUP(A29,'23'!$A$7:$B$21,2,0)</f>
        <v>2022</v>
      </c>
      <c r="C29" s="12"/>
      <c r="D29" s="81">
        <v>5.7</v>
      </c>
      <c r="E29" s="81">
        <v>-10.1</v>
      </c>
      <c r="F29" s="81">
        <v>17.5</v>
      </c>
      <c r="G29" s="82"/>
      <c r="H29" s="81">
        <v>21.9</v>
      </c>
      <c r="I29" s="81">
        <v>-2</v>
      </c>
      <c r="J29" s="83">
        <v>24.4</v>
      </c>
    </row>
    <row r="30" spans="1:10" ht="21.75" thickBot="1" x14ac:dyDescent="0.3">
      <c r="A30" s="12" t="s">
        <v>393</v>
      </c>
      <c r="B30" s="12">
        <f>VLOOKUP(A30,'23'!$A$7:$B$21,2,0)</f>
        <v>2023</v>
      </c>
      <c r="C30" s="12"/>
      <c r="D30" s="81">
        <v>-6.5</v>
      </c>
      <c r="E30" s="81">
        <v>-13.3</v>
      </c>
      <c r="F30" s="81">
        <v>7.8</v>
      </c>
      <c r="G30" s="82"/>
      <c r="H30" s="81">
        <v>-1.7</v>
      </c>
      <c r="I30" s="81">
        <v>-5.5</v>
      </c>
      <c r="J30" s="83">
        <v>4</v>
      </c>
    </row>
    <row r="31" spans="1:10" ht="21.75" thickBot="1" x14ac:dyDescent="0.3">
      <c r="A31" s="12" t="s">
        <v>394</v>
      </c>
      <c r="B31" s="12">
        <f>VLOOKUP(A31,'23'!$A$7:$B$21,2,0)</f>
        <v>2024</v>
      </c>
      <c r="C31" s="12"/>
      <c r="D31" s="81">
        <v>6.2</v>
      </c>
      <c r="E31" s="81">
        <v>-5.2</v>
      </c>
      <c r="F31" s="81">
        <v>12</v>
      </c>
      <c r="G31" s="82"/>
      <c r="H31" s="81">
        <v>3.6</v>
      </c>
      <c r="I31" s="81">
        <v>0.6</v>
      </c>
      <c r="J31" s="83">
        <v>3</v>
      </c>
    </row>
    <row r="32" spans="1:10" ht="21.75" thickBot="1" x14ac:dyDescent="0.3">
      <c r="A32" s="12" t="s">
        <v>479</v>
      </c>
      <c r="B32" s="12" t="str">
        <f>VLOOKUP(A32,'23'!$A$7:$B$21,2,0)</f>
        <v>2024.11.</v>
      </c>
      <c r="C32" s="12"/>
      <c r="D32" s="81">
        <v>4.0999999999999996</v>
      </c>
      <c r="E32" s="81">
        <v>-6.4</v>
      </c>
      <c r="F32" s="81">
        <v>11.3</v>
      </c>
      <c r="G32" s="82"/>
      <c r="H32" s="81">
        <v>4.2</v>
      </c>
      <c r="I32" s="81">
        <v>3.6</v>
      </c>
      <c r="J32" s="83">
        <v>0.6</v>
      </c>
    </row>
    <row r="33" spans="1:10" ht="21.75" thickBot="1" x14ac:dyDescent="0.3">
      <c r="A33" s="12" t="s">
        <v>480</v>
      </c>
      <c r="B33" s="12" t="str">
        <f>VLOOKUP(A33,'23'!$A$7:$B$21,2,0)</f>
        <v>2024.12.</v>
      </c>
      <c r="C33" s="12"/>
      <c r="D33" s="81">
        <v>-3.2</v>
      </c>
      <c r="E33" s="81">
        <v>-10.3</v>
      </c>
      <c r="F33" s="81">
        <v>7.9</v>
      </c>
      <c r="G33" s="82"/>
      <c r="H33" s="81">
        <v>5.8</v>
      </c>
      <c r="I33" s="81">
        <v>7.5</v>
      </c>
      <c r="J33" s="83">
        <v>-1.6</v>
      </c>
    </row>
    <row r="34" spans="1:10" ht="21.75" thickBot="1" x14ac:dyDescent="0.3">
      <c r="A34" s="12" t="s">
        <v>481</v>
      </c>
      <c r="B34" s="12" t="str">
        <f>VLOOKUP(A34,'23'!$A$7:$B$21,2,0)</f>
        <v>2025.01.</v>
      </c>
      <c r="C34" s="12"/>
      <c r="D34" s="81">
        <v>-6.1</v>
      </c>
      <c r="E34" s="81">
        <v>-15.2</v>
      </c>
      <c r="F34" s="81">
        <v>10.7</v>
      </c>
      <c r="G34" s="82"/>
      <c r="H34" s="81">
        <v>18.399999999999999</v>
      </c>
      <c r="I34" s="81">
        <v>12.4</v>
      </c>
      <c r="J34" s="83">
        <v>5.3</v>
      </c>
    </row>
    <row r="35" spans="1:10" ht="21.75" thickBot="1" x14ac:dyDescent="0.3">
      <c r="A35" s="12" t="s">
        <v>482</v>
      </c>
      <c r="B35" s="12" t="str">
        <f>VLOOKUP(A35,'23'!$A$7:$B$21,2,0)</f>
        <v>2025.02.</v>
      </c>
      <c r="C35" s="12"/>
      <c r="D35" s="81">
        <v>14</v>
      </c>
      <c r="E35" s="81">
        <v>4.9000000000000004</v>
      </c>
      <c r="F35" s="81">
        <v>8.6999999999999993</v>
      </c>
      <c r="G35" s="82"/>
      <c r="H35" s="81">
        <v>-3.5</v>
      </c>
      <c r="I35" s="81">
        <v>-7.1</v>
      </c>
      <c r="J35" s="83">
        <v>3.9</v>
      </c>
    </row>
    <row r="36" spans="1:10" ht="21.75" thickBot="1" x14ac:dyDescent="0.3">
      <c r="A36" s="12" t="s">
        <v>483</v>
      </c>
      <c r="B36" s="12" t="str">
        <f>VLOOKUP(A36,'23'!$A$7:$B$21,2,0)</f>
        <v>2025.03.</v>
      </c>
      <c r="C36" s="12"/>
      <c r="D36" s="81">
        <v>-4.8</v>
      </c>
      <c r="E36" s="81">
        <v>-8.5</v>
      </c>
      <c r="F36" s="81">
        <v>4</v>
      </c>
      <c r="G36" s="82"/>
      <c r="H36" s="81">
        <v>15.9</v>
      </c>
      <c r="I36" s="81">
        <v>17.7</v>
      </c>
      <c r="J36" s="83">
        <v>-1.5</v>
      </c>
    </row>
    <row r="37" spans="1:10" ht="21.75" thickBot="1" x14ac:dyDescent="0.3">
      <c r="A37" s="12" t="s">
        <v>484</v>
      </c>
      <c r="B37" s="12" t="str">
        <f>VLOOKUP(A37,'23'!$A$7:$B$21,2,0)</f>
        <v>2025.04.</v>
      </c>
      <c r="C37" s="12"/>
      <c r="D37" s="81">
        <v>-0.6</v>
      </c>
      <c r="E37" s="81">
        <v>-5.3</v>
      </c>
      <c r="F37" s="81">
        <v>5</v>
      </c>
      <c r="G37" s="82"/>
      <c r="H37" s="81">
        <v>6.6</v>
      </c>
      <c r="I37" s="81">
        <v>10.4</v>
      </c>
      <c r="J37" s="83">
        <v>-3.4</v>
      </c>
    </row>
    <row r="38" spans="1:10" ht="21.75" thickBot="1" x14ac:dyDescent="0.3">
      <c r="A38" s="12" t="s">
        <v>485</v>
      </c>
      <c r="B38" s="12" t="str">
        <f>VLOOKUP(A38,'23'!$A$7:$B$21,2,0)</f>
        <v>2025.05.</v>
      </c>
      <c r="C38" s="12"/>
      <c r="D38" s="81">
        <v>-8.8000000000000007</v>
      </c>
      <c r="E38" s="81">
        <v>-7.8</v>
      </c>
      <c r="F38" s="81">
        <v>-1</v>
      </c>
      <c r="G38" s="82"/>
      <c r="H38" s="81">
        <v>-2.2999999999999998</v>
      </c>
      <c r="I38" s="81">
        <v>4.7</v>
      </c>
      <c r="J38" s="83">
        <v>-6.6</v>
      </c>
    </row>
    <row r="39" spans="1:10" ht="21.75" thickBot="1" x14ac:dyDescent="0.3">
      <c r="A39" s="12" t="s">
        <v>486</v>
      </c>
      <c r="B39" s="12" t="str">
        <f>VLOOKUP(A39,'23'!$A$7:$B$21,2,0)</f>
        <v>2025.06.</v>
      </c>
      <c r="C39" s="12"/>
      <c r="D39" s="81">
        <v>-4.7</v>
      </c>
      <c r="E39" s="81">
        <v>-5.8</v>
      </c>
      <c r="F39" s="81">
        <v>1.2</v>
      </c>
      <c r="G39" s="82"/>
      <c r="H39" s="81">
        <v>5.3</v>
      </c>
      <c r="I39" s="81">
        <v>16.3</v>
      </c>
      <c r="J39" s="83">
        <v>-9.4</v>
      </c>
    </row>
    <row r="40" spans="1:10" ht="21.75" thickBot="1" x14ac:dyDescent="0.3">
      <c r="A40" s="12" t="s">
        <v>487</v>
      </c>
      <c r="B40" s="12" t="str">
        <f>VLOOKUP(A40,'23'!$A$7:$B$21,2,0)</f>
        <v>2025.07.</v>
      </c>
      <c r="C40" s="12"/>
      <c r="D40" s="81">
        <v>-3.5</v>
      </c>
      <c r="E40" s="81">
        <v>-0.3</v>
      </c>
      <c r="F40" s="81">
        <v>-3.3</v>
      </c>
      <c r="G40" s="82"/>
      <c r="H40" s="81">
        <v>-3.9</v>
      </c>
      <c r="I40" s="81">
        <v>5.0999999999999996</v>
      </c>
      <c r="J40" s="83">
        <v>-8.6</v>
      </c>
    </row>
    <row r="41" spans="1:10" ht="21.75" thickBot="1" x14ac:dyDescent="0.3">
      <c r="A41" s="12" t="s">
        <v>472</v>
      </c>
      <c r="B41" s="12" t="str">
        <f>VLOOKUP(A41,'23'!$A$7:$B$21,2,0)</f>
        <v>2025.08.</v>
      </c>
      <c r="C41" s="12"/>
      <c r="D41" s="81">
        <v>-0.5</v>
      </c>
      <c r="E41" s="81">
        <v>-12.4</v>
      </c>
      <c r="F41" s="81">
        <v>13.5</v>
      </c>
      <c r="G41" s="82"/>
      <c r="H41" s="81">
        <v>2.1</v>
      </c>
      <c r="I41" s="81">
        <v>4.4000000000000004</v>
      </c>
      <c r="J41" s="83">
        <v>-2.2999999999999998</v>
      </c>
    </row>
    <row r="42" spans="1:10" ht="21.75" thickBot="1" x14ac:dyDescent="0.3">
      <c r="A42" s="12" t="s">
        <v>476</v>
      </c>
      <c r="B42" s="12" t="str">
        <f>VLOOKUP(A42,'23'!$A$7:$B$21,2,0)</f>
        <v>2025.09.</v>
      </c>
      <c r="C42" s="12"/>
      <c r="D42" s="81">
        <v>5.8</v>
      </c>
      <c r="E42" s="81">
        <v>4.2</v>
      </c>
      <c r="F42" s="81">
        <v>1.5</v>
      </c>
      <c r="G42" s="82"/>
      <c r="H42" s="81">
        <v>9.8000000000000007</v>
      </c>
      <c r="I42" s="81">
        <v>9</v>
      </c>
      <c r="J42" s="83">
        <v>0.7</v>
      </c>
    </row>
    <row r="43" spans="1:10" ht="21.75" thickBot="1" x14ac:dyDescent="0.3">
      <c r="A43" s="96" t="s">
        <v>496</v>
      </c>
      <c r="B43" s="12" t="str">
        <f>VLOOKUP(A43,'23'!$A$7:$B$21,2,0)</f>
        <v>2025.10.</v>
      </c>
      <c r="C43" s="12"/>
      <c r="D43" s="81">
        <v>2.1</v>
      </c>
      <c r="E43" s="81">
        <v>-3.3</v>
      </c>
      <c r="F43" s="81">
        <v>5.7</v>
      </c>
      <c r="G43" s="82" t="s">
        <v>466</v>
      </c>
      <c r="H43" s="81">
        <v>0.8</v>
      </c>
      <c r="I43" s="81">
        <v>0.9</v>
      </c>
      <c r="J43" s="83">
        <v>-0.1</v>
      </c>
    </row>
    <row r="44" spans="1:10" ht="21" x14ac:dyDescent="0.25">
      <c r="A44" s="36" t="s">
        <v>388</v>
      </c>
      <c r="B44" s="36"/>
      <c r="C44" s="36"/>
      <c r="D44" s="71"/>
      <c r="E44" s="71"/>
      <c r="F44" s="71"/>
      <c r="G44" s="71"/>
      <c r="H44" s="71"/>
      <c r="I44" s="71"/>
      <c r="J44" s="71"/>
    </row>
    <row r="45" spans="1:10" ht="21" x14ac:dyDescent="0.25">
      <c r="A45" s="37" t="s">
        <v>419</v>
      </c>
      <c r="B45" s="37"/>
      <c r="C45" s="37"/>
      <c r="D45" s="72"/>
      <c r="E45" s="72"/>
      <c r="F45" s="72"/>
      <c r="G45" s="72"/>
      <c r="H45" s="72"/>
      <c r="I45" s="72"/>
      <c r="J45" s="72"/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C3"/>
  <sheetViews>
    <sheetView workbookViewId="0"/>
  </sheetViews>
  <sheetFormatPr defaultRowHeight="14.25" x14ac:dyDescent="0.25"/>
  <cols>
    <col min="2" max="2" width="10.28515625" bestFit="1" customWidth="1"/>
  </cols>
  <sheetData>
    <row r="2" spans="2:3" x14ac:dyDescent="0.25">
      <c r="B2" t="s">
        <v>429</v>
      </c>
    </row>
    <row r="3" spans="2:3" x14ac:dyDescent="0.25">
      <c r="B3" t="s">
        <v>430</v>
      </c>
      <c r="C3" s="41" t="s">
        <v>505</v>
      </c>
    </row>
  </sheetData>
  <phoneticPr fontId="1" type="noConversion"/>
  <hyperlinks>
    <hyperlink ref="C3" r:id="rId1" xr:uid="{50813670-7F34-4318-8D73-9C7904CC74DC}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28</vt:i4>
      </vt:variant>
    </vt:vector>
  </HeadingPairs>
  <TitlesOfParts>
    <vt:vector size="28" baseType="lpstr">
      <vt:lpstr>目次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2025-05-08T05:03:37Z</dcterms:created>
  <dcterms:modified xsi:type="dcterms:W3CDTF">2025-11-27T23:51:17Z</dcterms:modified>
</cp:coreProperties>
</file>